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jyri.hamalainen\Desktop\Jyri työ\Kilpailut 2020\2023\"/>
    </mc:Choice>
  </mc:AlternateContent>
  <xr:revisionPtr revIDLastSave="0" documentId="8_{47FBF483-DB10-4F1B-B490-23ADDECA7F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ul1" sheetId="1" r:id="rId1"/>
    <sheet name="Taul2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1" i="1" l="1"/>
  <c r="E221" i="1" l="1"/>
  <c r="E220" i="1"/>
  <c r="E224" i="1"/>
  <c r="E226" i="1"/>
  <c r="E228" i="1"/>
  <c r="E229" i="1"/>
  <c r="E230" i="1"/>
  <c r="E222" i="1"/>
  <c r="E211" i="1"/>
  <c r="E212" i="1"/>
  <c r="E214" i="1"/>
  <c r="E213" i="1"/>
  <c r="E215" i="1"/>
  <c r="E203" i="1"/>
  <c r="E204" i="1"/>
  <c r="E205" i="1"/>
  <c r="E198" i="1"/>
  <c r="E200" i="1"/>
  <c r="E201" i="1"/>
  <c r="E202" i="1"/>
  <c r="E199" i="1"/>
  <c r="E182" i="1"/>
  <c r="E190" i="1"/>
  <c r="E183" i="1"/>
  <c r="E185" i="1"/>
  <c r="E187" i="1"/>
  <c r="E188" i="1"/>
  <c r="E189" i="1"/>
  <c r="E191" i="1"/>
  <c r="E184" i="1"/>
  <c r="E186" i="1"/>
  <c r="E173" i="1"/>
  <c r="E174" i="1"/>
  <c r="E176" i="1"/>
  <c r="E177" i="1"/>
  <c r="E175" i="1"/>
  <c r="E172" i="1"/>
  <c r="E171" i="1"/>
  <c r="E164" i="1"/>
  <c r="E158" i="1"/>
  <c r="E153" i="1"/>
  <c r="E162" i="1"/>
  <c r="E154" i="1"/>
  <c r="E163" i="1"/>
  <c r="E166" i="1"/>
  <c r="E155" i="1"/>
  <c r="E160" i="1"/>
  <c r="E161" i="1"/>
  <c r="E156" i="1"/>
  <c r="E157" i="1"/>
  <c r="E159" i="1"/>
  <c r="E165" i="1"/>
  <c r="E140" i="1"/>
  <c r="E141" i="1"/>
  <c r="E136" i="1"/>
  <c r="E143" i="1"/>
  <c r="E135" i="1"/>
  <c r="E134" i="1"/>
  <c r="E133" i="1"/>
  <c r="E137" i="1"/>
  <c r="E142" i="1"/>
  <c r="E146" i="1"/>
  <c r="E147" i="1"/>
  <c r="E149" i="1"/>
  <c r="E145" i="1"/>
  <c r="E138" i="1"/>
  <c r="E139" i="1"/>
  <c r="E144" i="1"/>
  <c r="E148" i="1"/>
  <c r="E116" i="1"/>
  <c r="E111" i="1"/>
  <c r="E109" i="1"/>
  <c r="E110" i="1"/>
  <c r="E114" i="1"/>
  <c r="E120" i="1"/>
  <c r="E119" i="1"/>
  <c r="E118" i="1"/>
  <c r="E117" i="1"/>
  <c r="E108" i="1"/>
  <c r="E115" i="1"/>
  <c r="E122" i="1"/>
  <c r="E113" i="1"/>
  <c r="E112" i="1"/>
  <c r="E107" i="1"/>
  <c r="E121" i="1"/>
  <c r="E123" i="1"/>
  <c r="E88" i="1"/>
  <c r="E94" i="1"/>
  <c r="E87" i="1"/>
  <c r="E92" i="1"/>
  <c r="E89" i="1"/>
  <c r="E102" i="1"/>
  <c r="E100" i="1"/>
  <c r="E95" i="1"/>
  <c r="E98" i="1"/>
  <c r="E96" i="1"/>
  <c r="E93" i="1"/>
  <c r="E99" i="1"/>
  <c r="E97" i="1"/>
  <c r="E90" i="1"/>
  <c r="E91" i="1"/>
  <c r="E103" i="1"/>
  <c r="E104" i="1"/>
  <c r="E101" i="1"/>
  <c r="E77" i="1"/>
  <c r="E75" i="1"/>
  <c r="E79" i="1"/>
  <c r="E70" i="1"/>
  <c r="E73" i="1"/>
  <c r="E72" i="1"/>
  <c r="E74" i="1"/>
  <c r="E71" i="1"/>
  <c r="E76" i="1"/>
  <c r="E78" i="1"/>
  <c r="E61" i="1"/>
  <c r="E59" i="1"/>
  <c r="E51" i="1"/>
  <c r="E54" i="1"/>
  <c r="E55" i="1"/>
  <c r="E58" i="1"/>
  <c r="E62" i="1"/>
  <c r="E56" i="1"/>
  <c r="E57" i="1"/>
  <c r="E64" i="1"/>
  <c r="E52" i="1"/>
  <c r="E60" i="1"/>
  <c r="E50" i="1"/>
  <c r="E53" i="1"/>
  <c r="E63" i="1"/>
  <c r="E29" i="1"/>
  <c r="E33" i="1"/>
  <c r="E38" i="1"/>
  <c r="E35" i="1"/>
  <c r="E30" i="1"/>
  <c r="E41" i="1"/>
  <c r="E39" i="1"/>
  <c r="E42" i="1"/>
  <c r="E34" i="1"/>
  <c r="E43" i="1"/>
  <c r="E37" i="1"/>
  <c r="E40" i="1"/>
  <c r="E36" i="1"/>
  <c r="E32" i="1"/>
  <c r="E31" i="1"/>
  <c r="E45" i="1"/>
  <c r="E44" i="1"/>
  <c r="E21" i="1"/>
  <c r="E12" i="1"/>
  <c r="E17" i="1"/>
  <c r="E14" i="1"/>
  <c r="E22" i="1"/>
  <c r="E24" i="1"/>
  <c r="E19" i="1"/>
  <c r="E15" i="1"/>
  <c r="E13" i="1"/>
  <c r="E16" i="1"/>
  <c r="E20" i="1"/>
  <c r="E18" i="1"/>
  <c r="E23" i="1"/>
  <c r="E5" i="1"/>
  <c r="E7" i="1"/>
</calcChain>
</file>

<file path=xl/sharedStrings.xml><?xml version="1.0" encoding="utf-8"?>
<sst xmlns="http://schemas.openxmlformats.org/spreadsheetml/2006/main" count="248" uniqueCount="184">
  <si>
    <t>nimi</t>
  </si>
  <si>
    <t>lähtöaika</t>
  </si>
  <si>
    <t>tuloaika</t>
  </si>
  <si>
    <t>aika</t>
  </si>
  <si>
    <t>6.lk pojat</t>
  </si>
  <si>
    <t>6.lk tytöt</t>
  </si>
  <si>
    <t>yläkoulu</t>
  </si>
  <si>
    <t>Milja Niskanen 7.lk</t>
  </si>
  <si>
    <t>Laura Honkimaa 7.lk</t>
  </si>
  <si>
    <t>Selma Mäkikangas 7.lk</t>
  </si>
  <si>
    <t>Viljami Laitila 7.lk</t>
  </si>
  <si>
    <t>Sanni Tyyskä 9.lk</t>
  </si>
  <si>
    <t>Ilja Veteläinen 9.lk</t>
  </si>
  <si>
    <t>Veeti Putila 9.lk</t>
  </si>
  <si>
    <t>Aatu Vuoti Pe</t>
  </si>
  <si>
    <t>Eliel Hämäläinen Pe</t>
  </si>
  <si>
    <t>Manu Heikkilä Pe</t>
  </si>
  <si>
    <t>Amalia Eskola Pe</t>
  </si>
  <si>
    <t>Onni Veteläinen Pe</t>
  </si>
  <si>
    <t>Alvar Saukko Pe</t>
  </si>
  <si>
    <t>Lilja Veteläinen Pe</t>
  </si>
  <si>
    <t>Aapo Hussa Pe</t>
  </si>
  <si>
    <t>Samuel Nikula Pe</t>
  </si>
  <si>
    <t>Jalmari Eskola Pe</t>
  </si>
  <si>
    <t>Jarkko Suvanto Pe</t>
  </si>
  <si>
    <t>Sara Krapu Pe</t>
  </si>
  <si>
    <t>Jore Jylkkä Ma</t>
  </si>
  <si>
    <t>Seena Käpylä Ma</t>
  </si>
  <si>
    <t>Vertti Jylkkä Ma</t>
  </si>
  <si>
    <t>Inna Pajala Ja</t>
  </si>
  <si>
    <t>Elli Matikainen Ja</t>
  </si>
  <si>
    <t>Vilja Hietamäki Ja</t>
  </si>
  <si>
    <t>Aatos Pajukoski Ja</t>
  </si>
  <si>
    <t>Eemeli Laitila Ja</t>
  </si>
  <si>
    <t>Helmi Laitila Ja</t>
  </si>
  <si>
    <t>Tianna Pihlajaharju Ja</t>
  </si>
  <si>
    <t>Emmi Partala Ja</t>
  </si>
  <si>
    <t>Ellen Kinnunen Ja</t>
  </si>
  <si>
    <t>Aale Pauna Ja</t>
  </si>
  <si>
    <t>Ilja Pihlajaharju Ja</t>
  </si>
  <si>
    <t>Aatu Kuoppamäki Ja</t>
  </si>
  <si>
    <t>Kiana Kaski Ja</t>
  </si>
  <si>
    <t>Eemi Veteläinen Ja</t>
  </si>
  <si>
    <t>Eino Veteläinen Ja</t>
  </si>
  <si>
    <t>Ilmari Kruus Ja</t>
  </si>
  <si>
    <t>Ira Kortesalmi Ja</t>
  </si>
  <si>
    <t>Oona Kumpula Ja</t>
  </si>
  <si>
    <t>Netta Oksanen Ja</t>
  </si>
  <si>
    <t>Eliel Pihlajaharju Ja</t>
  </si>
  <si>
    <t>Valtteri Kruus Ja</t>
  </si>
  <si>
    <t>Riku Pajala Ja</t>
  </si>
  <si>
    <t>Jimi Putila Ja</t>
  </si>
  <si>
    <t>Eemi Pauna Ja</t>
  </si>
  <si>
    <t>Aarre Rahkola Ja</t>
  </si>
  <si>
    <t>Aava Käkelä Ja</t>
  </si>
  <si>
    <t>Karla Kaski Ja</t>
  </si>
  <si>
    <t>Viena Kreivi Ja</t>
  </si>
  <si>
    <t>Eelis Saari Ja</t>
  </si>
  <si>
    <t>Aana Veteläinen Ja</t>
  </si>
  <si>
    <t>Tilda Laitila Ja</t>
  </si>
  <si>
    <t>Iida Oksanen Ja</t>
  </si>
  <si>
    <t>Onni Rautio Ja</t>
  </si>
  <si>
    <t>Vili Huhta-Aho Ja</t>
  </si>
  <si>
    <t>Pauli Saukko Ja</t>
  </si>
  <si>
    <t>Saaga Pauna Ja</t>
  </si>
  <si>
    <t>Iida Putila Ja</t>
  </si>
  <si>
    <t>Niilo Mämmelä Ma</t>
  </si>
  <si>
    <t>Aulis Lehtola Ma</t>
  </si>
  <si>
    <t>Elvi Mäkikangas Ma</t>
  </si>
  <si>
    <t>Juulia Rautiola Ma</t>
  </si>
  <si>
    <t>Oliver Saukko Ma</t>
  </si>
  <si>
    <t>Julianna Rasinaho Ma</t>
  </si>
  <si>
    <t>Aava Pirneskoski Ma</t>
  </si>
  <si>
    <t>Jiri Mäkikangas Ma</t>
  </si>
  <si>
    <t>Jonne Jylkkä Ma</t>
  </si>
  <si>
    <t>Sanni Siltala Ma</t>
  </si>
  <si>
    <t>Vanessa Lindh Ma</t>
  </si>
  <si>
    <t>Jessica Tervonen Pi</t>
  </si>
  <si>
    <t>Sisu Lahtola Pi</t>
  </si>
  <si>
    <t>Helmi Jokela Pi</t>
  </si>
  <si>
    <t>Kauno Asikkala Pi</t>
  </si>
  <si>
    <t>Sohvi Mikkola Pi</t>
  </si>
  <si>
    <t>Mette Rautiola Pi</t>
  </si>
  <si>
    <t>Santeri Laitinen Pi</t>
  </si>
  <si>
    <t>Peppi Rautio Pi</t>
  </si>
  <si>
    <t>Minka Erkkilä Pi</t>
  </si>
  <si>
    <t>Allan Ojala Pi</t>
  </si>
  <si>
    <t>Arttu Jokinen Pi</t>
  </si>
  <si>
    <t>Sinna Hanhikorpi JO</t>
  </si>
  <si>
    <t>Hermanni Hannula JO</t>
  </si>
  <si>
    <t>Veikka Heikkilä JO</t>
  </si>
  <si>
    <t>Viljo Korhonen JO</t>
  </si>
  <si>
    <t>Ilpo Kärki JO</t>
  </si>
  <si>
    <t>Rasmus Laikari JO</t>
  </si>
  <si>
    <t>Aatu Laitila JO</t>
  </si>
  <si>
    <t>Sebastian Nivala JO</t>
  </si>
  <si>
    <t>Aamos Rantanen JO</t>
  </si>
  <si>
    <t>Eeli Rautio JO</t>
  </si>
  <si>
    <t>Anton Kärki JO</t>
  </si>
  <si>
    <t>Matilda Hietamäki JO</t>
  </si>
  <si>
    <t>Janessa Mäkelä JO</t>
  </si>
  <si>
    <t>Iida Salonpää JO</t>
  </si>
  <si>
    <t>Otto Samanen JO</t>
  </si>
  <si>
    <t>Eelon Rantanen JO</t>
  </si>
  <si>
    <t>Pyry Häggman JO</t>
  </si>
  <si>
    <t>Julius Haaraoja JO</t>
  </si>
  <si>
    <t>Siri Simunaniemi JO</t>
  </si>
  <si>
    <t>Skyla Makwembere JO</t>
  </si>
  <si>
    <t>Elli Kärki JO</t>
  </si>
  <si>
    <t>Lilia Helander JO</t>
  </si>
  <si>
    <t>Jenni Antikka JO</t>
  </si>
  <si>
    <t>Kiia Haapakangas JO</t>
  </si>
  <si>
    <t>Aada Hietamäki JO</t>
  </si>
  <si>
    <t>Maija Kangas JO</t>
  </si>
  <si>
    <t>Anisa Oja JO</t>
  </si>
  <si>
    <t>Kerttu Pisilä JO</t>
  </si>
  <si>
    <t>Iida Prittinen JO</t>
  </si>
  <si>
    <t>Pihla Rosenqvist JO</t>
  </si>
  <si>
    <t>Ira Tuura JO</t>
  </si>
  <si>
    <t>Jimi Gill JO</t>
  </si>
  <si>
    <t>Eemi Kainulainen JO</t>
  </si>
  <si>
    <t>Benjamin Karkulahti JO</t>
  </si>
  <si>
    <t>Petrus Saari JO</t>
  </si>
  <si>
    <t>Veeti Silventoinen JO</t>
  </si>
  <si>
    <t>Aino Heiskanen JO</t>
  </si>
  <si>
    <t>Aada Laitila JO</t>
  </si>
  <si>
    <t>Jade Puutio JO</t>
  </si>
  <si>
    <t>Emma Rantala JO</t>
  </si>
  <si>
    <t>Viena Rantala JO</t>
  </si>
  <si>
    <t>Eeva Änäkkälä JO</t>
  </si>
  <si>
    <t>Joona Kangasharju JO</t>
  </si>
  <si>
    <t>Tomas Ollila JO</t>
  </si>
  <si>
    <t>Fanni Heikkilä JO</t>
  </si>
  <si>
    <t>Amalia Pirnes JO</t>
  </si>
  <si>
    <t>Oodi Rantanen JO</t>
  </si>
  <si>
    <t>Emilia Saari JO</t>
  </si>
  <si>
    <t>Alma Tanska JO</t>
  </si>
  <si>
    <t>Neea Ojala JO</t>
  </si>
  <si>
    <t>Taika Tasanto JO</t>
  </si>
  <si>
    <t>Tiia Tuomikoski JO</t>
  </si>
  <si>
    <t>Joona Rautiola JO</t>
  </si>
  <si>
    <t>Jimi Vierimaa JO</t>
  </si>
  <si>
    <t>Robert Aho JO</t>
  </si>
  <si>
    <t>Jesse Mäkikangas JO</t>
  </si>
  <si>
    <t>Luukas Ikkala Le</t>
  </si>
  <si>
    <t>Otto Hietaharju Le</t>
  </si>
  <si>
    <t>Adalmiina Hintsala Le</t>
  </si>
  <si>
    <t>Vilja Niemelä Le</t>
  </si>
  <si>
    <t>Senni Mämmelä Le</t>
  </si>
  <si>
    <t>Jaakko Perttu Le</t>
  </si>
  <si>
    <t>Tuomas Lindelä Le</t>
  </si>
  <si>
    <t>Leevi Tuura Le</t>
  </si>
  <si>
    <t>Valtteri Kopola Le</t>
  </si>
  <si>
    <t>Oskari Hurnasti Le</t>
  </si>
  <si>
    <t>Minea Niemelä Le</t>
  </si>
  <si>
    <t>Katri Oksanen Le</t>
  </si>
  <si>
    <t>Einari Mämmelä Le</t>
  </si>
  <si>
    <t>2.lk pojat 0,7km</t>
  </si>
  <si>
    <t>2.lk tytöt 0,7km</t>
  </si>
  <si>
    <t>1.lk pojat 0,7km</t>
  </si>
  <si>
    <t>1.lk tytöt 0,7km</t>
  </si>
  <si>
    <t>Parasarja n. 0,4km (hiihdetään ensimmäisenä etusuoralla). Parasarjan jälkeen kellot nollataan.</t>
  </si>
  <si>
    <t>3.lk pojat 1km</t>
  </si>
  <si>
    <t>3.lk tytöt 1km</t>
  </si>
  <si>
    <t>4.lk tytöt 1km</t>
  </si>
  <si>
    <t>4.lk pojat 1km</t>
  </si>
  <si>
    <t>5.lk pojat 2km</t>
  </si>
  <si>
    <t>5.lk tytöt 2km</t>
  </si>
  <si>
    <t>Aleksandr Pinchuk JO</t>
  </si>
  <si>
    <t>Iina Rantala JO</t>
  </si>
  <si>
    <t>Kira Laakso JO</t>
  </si>
  <si>
    <t>Mila Taanila JO</t>
  </si>
  <si>
    <t>Mariia Pinchuk JO</t>
  </si>
  <si>
    <t>Matias Saari JO</t>
  </si>
  <si>
    <t>Juha Tohu JO</t>
  </si>
  <si>
    <t>Antton Pajala JO</t>
  </si>
  <si>
    <t>Adam Isopahkala JO</t>
  </si>
  <si>
    <t>Björn Grabar JO</t>
  </si>
  <si>
    <t>Aleksi Hanhisalo</t>
  </si>
  <si>
    <t>Niilo Hertteli</t>
  </si>
  <si>
    <t>tytöt</t>
  </si>
  <si>
    <t>pojat</t>
  </si>
  <si>
    <t>Sija</t>
  </si>
  <si>
    <t>sija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</si>
</sst>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0" xfId="0" applyNumberFormat="1"/>
    <xf numFmtId="164" fontId="0" fillId="3" borderId="2" xfId="0" applyNumberFormat="1" applyFill="1" applyBorder="1"/>
    <xf numFmtId="164" fontId="0" fillId="0" borderId="2" xfId="0" applyNumberFormat="1" applyBorder="1"/>
    <xf numFmtId="0" fontId="2" fillId="0" borderId="0" xfId="0" applyFont="1"/>
    <xf numFmtId="21" fontId="0" fillId="0" borderId="0" xfId="0" applyNumberFormat="1"/>
    <xf numFmtId="164" fontId="0" fillId="3" borderId="3" xfId="0" applyNumberFormat="1" applyFill="1" applyBorder="1"/>
    <xf numFmtId="21" fontId="0" fillId="0" borderId="2" xfId="0" applyNumberFormat="1" applyBorder="1"/>
    <xf numFmtId="20" fontId="0" fillId="0" borderId="0" xfId="0" applyNumberFormat="1"/>
    <xf numFmtId="21" fontId="0" fillId="3" borderId="2" xfId="0" applyNumberFormat="1" applyFill="1" applyBorder="1"/>
  </cellXfs>
  <cellStyles count="1">
    <cellStyle name="Normaali" xfId="0" builtinId="0"/>
  </cellStyles>
  <dxfs count="17">
    <dxf>
      <numFmt numFmtId="164" formatCode="[$-F400]h:mm:ss\ AM/PM"/>
    </dxf>
    <dxf>
      <numFmt numFmtId="164" formatCode="[$-F400]h:mm:ss\ AM/PM"/>
    </dxf>
    <dxf>
      <numFmt numFmtId="164" formatCode="[$-F400]h:mm:ss\ AM/PM"/>
    </dxf>
    <dxf>
      <numFmt numFmtId="164" formatCode="[$-F400]h:mm:ss\ AM/PM"/>
    </dxf>
    <dxf>
      <numFmt numFmtId="164" formatCode="[$-F400]h:mm:ss\ AM/PM"/>
    </dxf>
    <dxf>
      <numFmt numFmtId="164" formatCode="[$-F400]h:mm:ss\ AM/PM"/>
    </dxf>
    <dxf>
      <numFmt numFmtId="164" formatCode="[$-F400]h:mm:ss\ AM/PM"/>
    </dxf>
    <dxf>
      <numFmt numFmtId="164" formatCode="[$-F400]h:mm:ss\ AM/PM"/>
    </dxf>
    <dxf>
      <numFmt numFmtId="164" formatCode="[$-F400]h:mm:ss\ AM/PM"/>
    </dxf>
    <dxf>
      <numFmt numFmtId="164" formatCode="[$-F400]h:mm:ss\ AM/PM"/>
    </dxf>
    <dxf>
      <numFmt numFmtId="164" formatCode="[$-F400]h:mm:ss\ AM/PM"/>
    </dxf>
    <dxf>
      <numFmt numFmtId="164" formatCode="[$-F400]h:mm:ss\ AM/PM"/>
    </dxf>
    <dxf>
      <numFmt numFmtId="164" formatCode="[$-F400]h:mm:ss\ AM/PM"/>
    </dxf>
    <dxf>
      <numFmt numFmtId="164" formatCode="[$-F400]h:mm:ss\ AM/PM"/>
    </dxf>
    <dxf>
      <numFmt numFmtId="26" formatCode="h:mm:ss"/>
    </dxf>
    <dxf>
      <numFmt numFmtId="164" formatCode="[$-F400]h:mm:ss\ AM/PM"/>
    </dxf>
    <dxf>
      <numFmt numFmtId="26" formatCode="h:mm:ss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3:E8" totalsRowShown="0">
  <autoFilter ref="A3:E8" xr:uid="{00000000-0009-0000-0100-000001000000}"/>
  <tableColumns count="5">
    <tableColumn id="1" xr3:uid="{00000000-0010-0000-0000-000001000000}" name="sija"/>
    <tableColumn id="2" xr3:uid="{00000000-0010-0000-0000-000002000000}" name="nimi"/>
    <tableColumn id="3" xr3:uid="{00000000-0010-0000-0000-000003000000}" name="lähtöaika"/>
    <tableColumn id="4" xr3:uid="{00000000-0010-0000-0000-000004000000}" name="tuloaika"/>
    <tableColumn id="5" xr3:uid="{00000000-0010-0000-0000-000005000000}" name="aika" dataDxfId="16">
      <calculatedColumnFormula>Taulukko1[[#This Row],[tuloaika]]-Taulukko1[[#This Row],[lähtöaika]]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ulukko2" displayName="Taulukko2" ref="A11:E24" totalsRowShown="0">
  <autoFilter ref="A11:E24" xr:uid="{00000000-0009-0000-0100-000002000000}"/>
  <tableColumns count="5">
    <tableColumn id="1" xr3:uid="{00000000-0010-0000-0100-000001000000}" name="Sija"/>
    <tableColumn id="2" xr3:uid="{00000000-0010-0000-0100-000002000000}" name="nimi"/>
    <tableColumn id="3" xr3:uid="{00000000-0010-0000-0100-000003000000}" name="lähtöaika" dataDxfId="15"/>
    <tableColumn id="4" xr3:uid="{00000000-0010-0000-0100-000004000000}" name="tuloaika"/>
    <tableColumn id="5" xr3:uid="{00000000-0010-0000-0100-000005000000}" name="aika" dataDxfId="14">
      <calculatedColumnFormula>Taulukko2[[#This Row],[tuloaika]]-Taulukko2[[#This Row],[lähtöaika]]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ulukko26" displayName="Taulukko26" ref="A28:E45" totalsRowShown="0">
  <autoFilter ref="A28:E45" xr:uid="{00000000-0009-0000-0100-000005000000}"/>
  <sortState xmlns:xlrd2="http://schemas.microsoft.com/office/spreadsheetml/2017/richdata2" ref="A37:E57">
    <sortCondition ref="E36"/>
  </sortState>
  <tableColumns count="5">
    <tableColumn id="1" xr3:uid="{00000000-0010-0000-0200-000001000000}" name="sija"/>
    <tableColumn id="2" xr3:uid="{00000000-0010-0000-0200-000002000000}" name="nimi"/>
    <tableColumn id="3" xr3:uid="{00000000-0010-0000-0200-000003000000}" name="lähtöaika" dataDxfId="13"/>
    <tableColumn id="4" xr3:uid="{00000000-0010-0000-0200-000004000000}" name="tuloaika"/>
    <tableColumn id="5" xr3:uid="{00000000-0010-0000-0200-000005000000}" name="aika" dataDxfId="12">
      <calculatedColumnFormula>Taulukko26[[#This Row],[tuloaika]]-Taulukko26[[#This Row],[lähtöaika]]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ulukko267" displayName="Taulukko267" ref="A49:E64" totalsRowShown="0">
  <autoFilter ref="A49:E64" xr:uid="{00000000-0009-0000-0100-000006000000}"/>
  <sortState xmlns:xlrd2="http://schemas.microsoft.com/office/spreadsheetml/2017/richdata2" ref="A62:E82">
    <sortCondition ref="E61"/>
  </sortState>
  <tableColumns count="5">
    <tableColumn id="1" xr3:uid="{00000000-0010-0000-0300-000001000000}" name="sija"/>
    <tableColumn id="2" xr3:uid="{00000000-0010-0000-0300-000002000000}" name="nimi"/>
    <tableColumn id="3" xr3:uid="{00000000-0010-0000-0300-000003000000}" name="lähtöaika" dataDxfId="11"/>
    <tableColumn id="4" xr3:uid="{00000000-0010-0000-0300-000004000000}" name="tuloaika"/>
    <tableColumn id="5" xr3:uid="{00000000-0010-0000-0300-000005000000}" name="aika" dataDxfId="10">
      <calculatedColumnFormula>Taulukko267[[#This Row],[tuloaika]]-Taulukko267[[#This Row],[lähtöaika]]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ulukko2678" displayName="Taulukko2678" ref="A69:E79" totalsRowShown="0">
  <autoFilter ref="A69:E79" xr:uid="{00000000-0009-0000-0100-000007000000}"/>
  <sortState xmlns:xlrd2="http://schemas.microsoft.com/office/spreadsheetml/2017/richdata2" ref="A88:E107">
    <sortCondition ref="E87"/>
  </sortState>
  <tableColumns count="5">
    <tableColumn id="1" xr3:uid="{00000000-0010-0000-0400-000001000000}" name="sija"/>
    <tableColumn id="2" xr3:uid="{00000000-0010-0000-0400-000002000000}" name="nimi"/>
    <tableColumn id="3" xr3:uid="{00000000-0010-0000-0400-000003000000}" name="lähtöaika" dataDxfId="9"/>
    <tableColumn id="4" xr3:uid="{00000000-0010-0000-0400-000004000000}" name="tuloaika"/>
    <tableColumn id="5" xr3:uid="{00000000-0010-0000-0400-000005000000}" name="aika" dataDxfId="8">
      <calculatedColumnFormula>Taulukko2678[[#This Row],[tuloaika]]-Taulukko2678[[#This Row],[lähtöaika]]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ulukko26789" displayName="Taulukko26789" ref="A86:E104" totalsRowShown="0">
  <autoFilter ref="A86:E104" xr:uid="{00000000-0009-0000-0100-000008000000}"/>
  <sortState xmlns:xlrd2="http://schemas.microsoft.com/office/spreadsheetml/2017/richdata2" ref="A115:E135">
    <sortCondition ref="E114"/>
  </sortState>
  <tableColumns count="5">
    <tableColumn id="1" xr3:uid="{00000000-0010-0000-0500-000001000000}" name="Sija"/>
    <tableColumn id="2" xr3:uid="{00000000-0010-0000-0500-000002000000}" name="nimi"/>
    <tableColumn id="3" xr3:uid="{00000000-0010-0000-0500-000003000000}" name="lähtöaika" dataDxfId="7"/>
    <tableColumn id="4" xr3:uid="{00000000-0010-0000-0500-000004000000}" name="tuloaika"/>
    <tableColumn id="5" xr3:uid="{00000000-0010-0000-0500-000005000000}" name="aika" dataDxfId="6">
      <calculatedColumnFormula>Taulukko26789[[#This Row],[tuloaika]]-Taulukko26789[[#This Row],[lähtöaika]]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ulukko2678910" displayName="Taulukko2678910" ref="A106:E123" totalsRowShown="0">
  <autoFilter ref="A106:E123" xr:uid="{00000000-0009-0000-0100-000009000000}"/>
  <sortState xmlns:xlrd2="http://schemas.microsoft.com/office/spreadsheetml/2017/richdata2" ref="A138:E160">
    <sortCondition ref="E137"/>
  </sortState>
  <tableColumns count="5">
    <tableColumn id="1" xr3:uid="{00000000-0010-0000-0600-000001000000}" name="sija"/>
    <tableColumn id="2" xr3:uid="{00000000-0010-0000-0600-000002000000}" name="nimi"/>
    <tableColumn id="3" xr3:uid="{00000000-0010-0000-0600-000003000000}" name="lähtöaika" dataDxfId="5"/>
    <tableColumn id="4" xr3:uid="{00000000-0010-0000-0600-000004000000}" name="tuloaika"/>
    <tableColumn id="5" xr3:uid="{00000000-0010-0000-0600-000005000000}" name="aika" dataDxfId="4">
      <calculatedColumnFormula>Taulukko2678910[[#This Row],[tuloaika]]-Taulukko2678910[[#This Row],[lähtöaika]]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7000000}" name="Taulukko267891012" displayName="Taulukko267891012" ref="A132:E149" totalsRowShown="0">
  <autoFilter ref="A132:E149" xr:uid="{00000000-0009-0000-0100-00000B000000}"/>
  <sortState xmlns:xlrd2="http://schemas.microsoft.com/office/spreadsheetml/2017/richdata2" ref="A170:E191">
    <sortCondition ref="E169"/>
  </sortState>
  <tableColumns count="5">
    <tableColumn id="1" xr3:uid="{00000000-0010-0000-0700-000001000000}" name="sija"/>
    <tableColumn id="2" xr3:uid="{00000000-0010-0000-0700-000002000000}" name="nimi"/>
    <tableColumn id="3" xr3:uid="{00000000-0010-0000-0700-000003000000}" name="lähtöaika" dataDxfId="3"/>
    <tableColumn id="4" xr3:uid="{00000000-0010-0000-0700-000004000000}" name="tuloaika"/>
    <tableColumn id="5" xr3:uid="{00000000-0010-0000-0700-000005000000}" name="aika" dataDxfId="2">
      <calculatedColumnFormula>Taulukko267891012[[#This Row],[tuloaika]]-Taulukko267891012[[#This Row],[lähtöaika]]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8000000}" name="Taulukko26789101214" displayName="Taulukko26789101214" ref="A152:E166" totalsRowShown="0">
  <autoFilter ref="A152:E166" xr:uid="{00000000-0009-0000-0100-00000D000000}"/>
  <sortState xmlns:xlrd2="http://schemas.microsoft.com/office/spreadsheetml/2017/richdata2" ref="A195:E216">
    <sortCondition ref="E194"/>
  </sortState>
  <tableColumns count="5">
    <tableColumn id="1" xr3:uid="{00000000-0010-0000-0800-000001000000}" name="sija"/>
    <tableColumn id="2" xr3:uid="{00000000-0010-0000-0800-000002000000}" name="nimi"/>
    <tableColumn id="3" xr3:uid="{00000000-0010-0000-0800-000003000000}" name="lähtöaika" dataDxfId="1"/>
    <tableColumn id="4" xr3:uid="{00000000-0010-0000-0800-000004000000}" name="tuloaika"/>
    <tableColumn id="5" xr3:uid="{00000000-0010-0000-0800-000005000000}" name="aika" dataDxfId="0">
      <calculatedColumnFormula>Taulukko26789101214[[#This Row],[tuloaika]]-Taulukko26789101214[[#This Row],[lähtöaika]]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31"/>
  <sheetViews>
    <sheetView tabSelected="1" workbookViewId="0">
      <selection activeCell="L52" sqref="L52"/>
    </sheetView>
  </sheetViews>
  <sheetFormatPr defaultRowHeight="15" x14ac:dyDescent="0.25"/>
  <cols>
    <col min="1" max="1" width="9.5703125" customWidth="1"/>
    <col min="2" max="2" width="33.28515625" customWidth="1"/>
    <col min="3" max="3" width="15.42578125" customWidth="1"/>
    <col min="4" max="4" width="12.42578125" customWidth="1"/>
    <col min="5" max="5" width="18" customWidth="1"/>
  </cols>
  <sheetData>
    <row r="1" spans="1:5" x14ac:dyDescent="0.25">
      <c r="A1" t="s">
        <v>161</v>
      </c>
    </row>
    <row r="3" spans="1:5" x14ac:dyDescent="0.25">
      <c r="A3" t="s">
        <v>183</v>
      </c>
      <c r="B3" t="s">
        <v>0</v>
      </c>
      <c r="C3" t="s">
        <v>1</v>
      </c>
      <c r="D3" t="s">
        <v>2</v>
      </c>
      <c r="E3" t="s">
        <v>3</v>
      </c>
    </row>
    <row r="4" spans="1:5" x14ac:dyDescent="0.25">
      <c r="B4" t="s">
        <v>180</v>
      </c>
      <c r="E4" s="13"/>
    </row>
    <row r="5" spans="1:5" x14ac:dyDescent="0.25">
      <c r="A5">
        <v>1</v>
      </c>
      <c r="B5" t="s">
        <v>41</v>
      </c>
      <c r="C5" s="13">
        <v>0</v>
      </c>
      <c r="D5" s="13">
        <v>4.8611111111111104E-4</v>
      </c>
      <c r="E5" s="13">
        <f>Taulukko1[[#This Row],[tuloaika]]-Taulukko1[[#This Row],[lähtöaika]]</f>
        <v>4.8611111111111104E-4</v>
      </c>
    </row>
    <row r="6" spans="1:5" x14ac:dyDescent="0.25">
      <c r="B6" t="s">
        <v>181</v>
      </c>
      <c r="E6" s="13"/>
    </row>
    <row r="7" spans="1:5" x14ac:dyDescent="0.25">
      <c r="A7">
        <v>1</v>
      </c>
      <c r="B7" t="s">
        <v>143</v>
      </c>
      <c r="C7" s="13">
        <v>0</v>
      </c>
      <c r="D7" s="13">
        <v>6.9444444444444447E-4</v>
      </c>
      <c r="E7" s="13">
        <f>Taulukko1[[#This Row],[tuloaika]]-Taulukko1[[#This Row],[lähtöaika]]</f>
        <v>6.9444444444444447E-4</v>
      </c>
    </row>
    <row r="8" spans="1:5" x14ac:dyDescent="0.25">
      <c r="C8" s="13"/>
      <c r="D8" s="13"/>
      <c r="E8" s="13"/>
    </row>
    <row r="10" spans="1:5" x14ac:dyDescent="0.25">
      <c r="A10" t="s">
        <v>160</v>
      </c>
    </row>
    <row r="11" spans="1:5" x14ac:dyDescent="0.25">
      <c r="A11" t="s">
        <v>182</v>
      </c>
      <c r="B11" t="s">
        <v>0</v>
      </c>
      <c r="C11" t="s">
        <v>1</v>
      </c>
      <c r="D11" t="s">
        <v>2</v>
      </c>
      <c r="E11" t="s">
        <v>3</v>
      </c>
    </row>
    <row r="12" spans="1:5" x14ac:dyDescent="0.25">
      <c r="A12">
        <v>1</v>
      </c>
      <c r="B12" s="12" t="s">
        <v>29</v>
      </c>
      <c r="C12" s="9">
        <v>1.0416666666666667E-3</v>
      </c>
      <c r="D12" s="13">
        <v>3.645833333333333E-3</v>
      </c>
      <c r="E12" s="13">
        <f>Taulukko2[[#This Row],[tuloaika]]-Taulukko2[[#This Row],[lähtöaika]]</f>
        <v>2.6041666666666661E-3</v>
      </c>
    </row>
    <row r="13" spans="1:5" x14ac:dyDescent="0.25">
      <c r="A13">
        <v>2</v>
      </c>
      <c r="B13" t="s">
        <v>107</v>
      </c>
      <c r="C13" s="9">
        <v>3.472222222222222E-3</v>
      </c>
      <c r="D13" s="13">
        <v>6.2615740740740748E-3</v>
      </c>
      <c r="E13" s="13">
        <f>Taulukko2[[#This Row],[tuloaika]]-Taulukko2[[#This Row],[lähtöaika]]</f>
        <v>2.7893518518518528E-3</v>
      </c>
    </row>
    <row r="14" spans="1:5" x14ac:dyDescent="0.25">
      <c r="A14">
        <v>3</v>
      </c>
      <c r="B14" t="s">
        <v>31</v>
      </c>
      <c r="C14" s="9">
        <v>1.736111111111111E-3</v>
      </c>
      <c r="D14" s="13">
        <v>4.9421296296296288E-3</v>
      </c>
      <c r="E14" s="13">
        <f>Taulukko2[[#This Row],[tuloaika]]-Taulukko2[[#This Row],[lähtöaika]]</f>
        <v>3.2060185185185178E-3</v>
      </c>
    </row>
    <row r="15" spans="1:5" x14ac:dyDescent="0.25">
      <c r="A15">
        <v>4</v>
      </c>
      <c r="B15" t="s">
        <v>108</v>
      </c>
      <c r="C15" s="9">
        <v>3.1249999999999997E-3</v>
      </c>
      <c r="D15" s="16">
        <v>6.3425925925925915E-3</v>
      </c>
      <c r="E15" s="13">
        <f>Taulukko2[[#This Row],[tuloaika]]-Taulukko2[[#This Row],[lähtöaika]]</f>
        <v>3.2175925925925918E-3</v>
      </c>
    </row>
    <row r="16" spans="1:5" x14ac:dyDescent="0.25">
      <c r="A16">
        <v>5</v>
      </c>
      <c r="B16" t="s">
        <v>106</v>
      </c>
      <c r="C16" s="9">
        <v>4.1666666666666666E-3</v>
      </c>
      <c r="D16" s="13">
        <v>7.4768518518518526E-3</v>
      </c>
      <c r="E16" s="13">
        <f>Taulukko2[[#This Row],[tuloaika]]-Taulukko2[[#This Row],[lähtöaika]]</f>
        <v>3.310185185185186E-3</v>
      </c>
    </row>
    <row r="17" spans="1:5" x14ac:dyDescent="0.25">
      <c r="A17">
        <v>6</v>
      </c>
      <c r="B17" t="s">
        <v>30</v>
      </c>
      <c r="C17" s="9">
        <v>1.3888888888888889E-3</v>
      </c>
      <c r="D17" s="13">
        <v>5.1967592592592595E-3</v>
      </c>
      <c r="E17" s="13">
        <f>Taulukko2[[#This Row],[tuloaika]]-Taulukko2[[#This Row],[lähtöaika]]</f>
        <v>3.8078703703703703E-3</v>
      </c>
    </row>
    <row r="18" spans="1:5" x14ac:dyDescent="0.25">
      <c r="A18">
        <v>7</v>
      </c>
      <c r="B18" t="s">
        <v>171</v>
      </c>
      <c r="C18" s="9">
        <v>4.8611111111111112E-3</v>
      </c>
      <c r="D18" s="13">
        <v>8.6921296296296312E-3</v>
      </c>
      <c r="E18" s="13">
        <f>Taulukko2[[#This Row],[tuloaika]]-Taulukko2[[#This Row],[lähtöaika]]</f>
        <v>3.8310185185185201E-3</v>
      </c>
    </row>
    <row r="19" spans="1:5" x14ac:dyDescent="0.25">
      <c r="A19">
        <v>8</v>
      </c>
      <c r="B19" t="s">
        <v>109</v>
      </c>
      <c r="C19" s="9">
        <v>2.7777777777777779E-3</v>
      </c>
      <c r="D19" s="13">
        <v>6.6203703703703702E-3</v>
      </c>
      <c r="E19" s="13">
        <f>Taulukko2[[#This Row],[tuloaika]]-Taulukko2[[#This Row],[lähtöaika]]</f>
        <v>3.8425925925925923E-3</v>
      </c>
    </row>
    <row r="20" spans="1:5" x14ac:dyDescent="0.25">
      <c r="A20">
        <v>9</v>
      </c>
      <c r="B20" t="s">
        <v>170</v>
      </c>
      <c r="C20" s="9">
        <v>4.5138888888888893E-3</v>
      </c>
      <c r="D20" s="13">
        <v>8.6226851851851846E-3</v>
      </c>
      <c r="E20" s="13">
        <f>Taulukko2[[#This Row],[tuloaika]]-Taulukko2[[#This Row],[lähtöaika]]</f>
        <v>4.1087962962962953E-3</v>
      </c>
    </row>
    <row r="21" spans="1:5" x14ac:dyDescent="0.25">
      <c r="A21">
        <v>10</v>
      </c>
      <c r="B21" t="s">
        <v>27</v>
      </c>
      <c r="C21" s="9">
        <v>6.9444444444444447E-4</v>
      </c>
      <c r="D21" s="13">
        <v>4.8379629629629632E-3</v>
      </c>
      <c r="E21" s="13">
        <f>Taulukko2[[#This Row],[tuloaika]]-Taulukko2[[#This Row],[lähtöaika]]</f>
        <v>4.1435185185185186E-3</v>
      </c>
    </row>
    <row r="22" spans="1:5" x14ac:dyDescent="0.25">
      <c r="A22">
        <v>11</v>
      </c>
      <c r="B22" t="s">
        <v>77</v>
      </c>
      <c r="C22" s="9">
        <v>2.0833333333333333E-3</v>
      </c>
      <c r="D22" s="13">
        <v>6.2615740740740748E-3</v>
      </c>
      <c r="E22" s="13">
        <f>Taulukko2[[#This Row],[tuloaika]]-Taulukko2[[#This Row],[lähtöaika]]</f>
        <v>4.178240740740741E-3</v>
      </c>
    </row>
    <row r="23" spans="1:5" x14ac:dyDescent="0.25">
      <c r="A23">
        <v>12</v>
      </c>
      <c r="B23" t="s">
        <v>172</v>
      </c>
      <c r="C23" s="9">
        <v>5.208333333333333E-3</v>
      </c>
      <c r="D23" s="16">
        <v>9.4560185185185181E-3</v>
      </c>
      <c r="E23" s="13">
        <f>Taulukko2[[#This Row],[tuloaika]]-Taulukko2[[#This Row],[lähtöaika]]</f>
        <v>4.2476851851851851E-3</v>
      </c>
    </row>
    <row r="24" spans="1:5" x14ac:dyDescent="0.25">
      <c r="A24">
        <v>13</v>
      </c>
      <c r="B24" t="s">
        <v>88</v>
      </c>
      <c r="C24" s="9">
        <v>2.4305555555555556E-3</v>
      </c>
      <c r="D24" s="13">
        <v>7.3495370370370372E-3</v>
      </c>
      <c r="E24" s="13">
        <f>Taulukko2[[#This Row],[tuloaika]]-Taulukko2[[#This Row],[lähtöaika]]</f>
        <v>4.9189814814814816E-3</v>
      </c>
    </row>
    <row r="27" spans="1:5" x14ac:dyDescent="0.25">
      <c r="A27" t="s">
        <v>159</v>
      </c>
    </row>
    <row r="28" spans="1:5" x14ac:dyDescent="0.25">
      <c r="A28" t="s">
        <v>183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25">
      <c r="A29">
        <v>1</v>
      </c>
      <c r="B29" t="s">
        <v>26</v>
      </c>
      <c r="C29" s="9">
        <v>5.5555555555555558E-3</v>
      </c>
      <c r="D29" s="13">
        <v>8.3564814814814804E-3</v>
      </c>
      <c r="E29" s="9">
        <f>Taulukko26[[#This Row],[tuloaika]]-Taulukko26[[#This Row],[lähtöaika]]</f>
        <v>2.8009259259259246E-3</v>
      </c>
    </row>
    <row r="30" spans="1:5" x14ac:dyDescent="0.25">
      <c r="A30">
        <v>2</v>
      </c>
      <c r="B30" t="s">
        <v>66</v>
      </c>
      <c r="C30" s="9">
        <v>6.9444444444444441E-3</v>
      </c>
      <c r="D30" s="13">
        <v>9.9189814814814817E-3</v>
      </c>
      <c r="E30" s="9">
        <f>Taulukko26[[#This Row],[tuloaika]]-Taulukko26[[#This Row],[lähtöaika]]</f>
        <v>2.9745370370370377E-3</v>
      </c>
    </row>
    <row r="31" spans="1:5" x14ac:dyDescent="0.25">
      <c r="A31">
        <v>3</v>
      </c>
      <c r="B31" t="s">
        <v>173</v>
      </c>
      <c r="C31" s="9">
        <v>1.0416666666666666E-2</v>
      </c>
      <c r="D31" s="13">
        <v>1.3564814814814816E-2</v>
      </c>
      <c r="E31" s="9">
        <f>Taulukko26[[#This Row],[tuloaika]]-Taulukko26[[#This Row],[lähtöaika]]</f>
        <v>3.1481481481481499E-3</v>
      </c>
    </row>
    <row r="32" spans="1:5" x14ac:dyDescent="0.25">
      <c r="A32">
        <v>4</v>
      </c>
      <c r="B32" t="s">
        <v>144</v>
      </c>
      <c r="C32" s="9">
        <v>1.0069444444444445E-2</v>
      </c>
      <c r="D32" s="13">
        <v>1.34375E-2</v>
      </c>
      <c r="E32" s="9">
        <f>Taulukko26[[#This Row],[tuloaika]]-Taulukko26[[#This Row],[lähtöaika]]</f>
        <v>3.3680555555555547E-3</v>
      </c>
    </row>
    <row r="33" spans="1:5" x14ac:dyDescent="0.25">
      <c r="A33">
        <v>5</v>
      </c>
      <c r="B33" t="s">
        <v>28</v>
      </c>
      <c r="C33" s="9">
        <v>5.9027777777777776E-3</v>
      </c>
      <c r="D33" s="13">
        <v>9.2708333333333341E-3</v>
      </c>
      <c r="E33" s="9">
        <f>Taulukko26[[#This Row],[tuloaika]]-Taulukko26[[#This Row],[lähtöaika]]</f>
        <v>3.3680555555555564E-3</v>
      </c>
    </row>
    <row r="34" spans="1:5" x14ac:dyDescent="0.25">
      <c r="A34">
        <v>6</v>
      </c>
      <c r="B34" t="s">
        <v>104</v>
      </c>
      <c r="C34" s="9">
        <v>8.3333333333333332E-3</v>
      </c>
      <c r="D34" s="13">
        <v>1.1782407407407406E-2</v>
      </c>
      <c r="E34" s="9">
        <f>Taulukko26[[#This Row],[tuloaika]]-Taulukko26[[#This Row],[lähtöaika]]</f>
        <v>3.4490740740740732E-3</v>
      </c>
    </row>
    <row r="35" spans="1:5" x14ac:dyDescent="0.25">
      <c r="A35">
        <v>7</v>
      </c>
      <c r="B35" t="s">
        <v>33</v>
      </c>
      <c r="C35" s="9">
        <v>6.5972222222222222E-3</v>
      </c>
      <c r="D35" s="13">
        <v>1.0069444444444445E-2</v>
      </c>
      <c r="E35" s="9">
        <f>Taulukko26[[#This Row],[tuloaika]]-Taulukko26[[#This Row],[lähtöaika]]</f>
        <v>3.4722222222222229E-3</v>
      </c>
    </row>
    <row r="36" spans="1:5" x14ac:dyDescent="0.25">
      <c r="A36">
        <v>8</v>
      </c>
      <c r="B36" t="s">
        <v>176</v>
      </c>
      <c r="C36" s="9">
        <v>9.7222222222222224E-3</v>
      </c>
      <c r="D36" s="13">
        <v>1.3356481481481483E-2</v>
      </c>
      <c r="E36" s="9">
        <f>Taulukko26[[#This Row],[tuloaika]]-Taulukko26[[#This Row],[lähtöaika]]</f>
        <v>3.6342592592592607E-3</v>
      </c>
    </row>
    <row r="37" spans="1:5" x14ac:dyDescent="0.25">
      <c r="A37">
        <v>9</v>
      </c>
      <c r="B37" t="s">
        <v>103</v>
      </c>
      <c r="C37" s="9">
        <v>9.0277777777777787E-3</v>
      </c>
      <c r="D37" s="13">
        <v>1.2685185185185183E-2</v>
      </c>
      <c r="E37" s="9">
        <f>Taulukko26[[#This Row],[tuloaika]]-Taulukko26[[#This Row],[lähtöaika]]</f>
        <v>3.6574074074074044E-3</v>
      </c>
    </row>
    <row r="38" spans="1:5" x14ac:dyDescent="0.25">
      <c r="A38">
        <v>10</v>
      </c>
      <c r="B38" t="s">
        <v>32</v>
      </c>
      <c r="C38" s="9">
        <v>6.2499999999999995E-3</v>
      </c>
      <c r="D38" s="13">
        <v>1.0046296296296296E-2</v>
      </c>
      <c r="E38" s="9">
        <f>Taulukko26[[#This Row],[tuloaika]]-Taulukko26[[#This Row],[lähtöaika]]</f>
        <v>3.7962962962962967E-3</v>
      </c>
    </row>
    <row r="39" spans="1:5" x14ac:dyDescent="0.25">
      <c r="A39">
        <v>11</v>
      </c>
      <c r="B39" t="s">
        <v>78</v>
      </c>
      <c r="C39" s="9">
        <v>7.6388888888888886E-3</v>
      </c>
      <c r="D39" s="13">
        <v>1.1736111111111109E-2</v>
      </c>
      <c r="E39" s="9">
        <f>Taulukko26[[#This Row],[tuloaika]]-Taulukko26[[#This Row],[lähtöaika]]</f>
        <v>4.09722222222222E-3</v>
      </c>
    </row>
    <row r="40" spans="1:5" x14ac:dyDescent="0.25">
      <c r="A40">
        <v>12</v>
      </c>
      <c r="B40" t="s">
        <v>102</v>
      </c>
      <c r="C40" s="9">
        <v>9.3749999999999997E-3</v>
      </c>
      <c r="D40" s="13">
        <v>1.3587962962962963E-2</v>
      </c>
      <c r="E40" s="9">
        <f>Taulukko26[[#This Row],[tuloaika]]-Taulukko26[[#This Row],[lähtöaika]]</f>
        <v>4.2129629629629635E-3</v>
      </c>
    </row>
    <row r="41" spans="1:5" x14ac:dyDescent="0.25">
      <c r="A41">
        <v>13</v>
      </c>
      <c r="B41" t="s">
        <v>67</v>
      </c>
      <c r="C41" s="9">
        <v>7.2916666666666659E-3</v>
      </c>
      <c r="D41" s="13">
        <v>1.1666666666666667E-2</v>
      </c>
      <c r="E41" s="9">
        <f>Taulukko26[[#This Row],[tuloaika]]-Taulukko26[[#This Row],[lähtöaika]]</f>
        <v>4.3750000000000013E-3</v>
      </c>
    </row>
    <row r="42" spans="1:5" x14ac:dyDescent="0.25">
      <c r="A42">
        <v>14</v>
      </c>
      <c r="B42" t="s">
        <v>105</v>
      </c>
      <c r="C42" s="9">
        <v>7.9861111111111122E-3</v>
      </c>
      <c r="D42" s="13">
        <v>1.2418981481481482E-2</v>
      </c>
      <c r="E42" s="9">
        <f>Taulukko26[[#This Row],[tuloaika]]-Taulukko26[[#This Row],[lähtöaika]]</f>
        <v>4.43287037037037E-3</v>
      </c>
    </row>
    <row r="43" spans="1:5" x14ac:dyDescent="0.25">
      <c r="A43">
        <v>15</v>
      </c>
      <c r="B43" t="s">
        <v>174</v>
      </c>
      <c r="C43" s="9">
        <v>8.6805555555555559E-3</v>
      </c>
      <c r="D43" s="13">
        <v>1.3125E-2</v>
      </c>
      <c r="E43" s="9">
        <f>Taulukko26[[#This Row],[tuloaika]]-Taulukko26[[#This Row],[lähtöaika]]</f>
        <v>4.4444444444444436E-3</v>
      </c>
    </row>
    <row r="44" spans="1:5" x14ac:dyDescent="0.25">
      <c r="A44">
        <v>16</v>
      </c>
      <c r="B44" t="s">
        <v>175</v>
      </c>
      <c r="C44" s="9">
        <v>1.0763888888888891E-2</v>
      </c>
      <c r="D44" s="13">
        <v>1.5763888888888886E-2</v>
      </c>
      <c r="E44" s="9">
        <f>Taulukko26[[#This Row],[tuloaika]]-Taulukko26[[#This Row],[lähtöaika]]</f>
        <v>4.9999999999999958E-3</v>
      </c>
    </row>
    <row r="45" spans="1:5" x14ac:dyDescent="0.25">
      <c r="A45">
        <v>17</v>
      </c>
      <c r="B45" t="s">
        <v>177</v>
      </c>
      <c r="C45" s="9">
        <v>1.0763888888888891E-2</v>
      </c>
      <c r="D45" s="13">
        <v>1.5787037037037037E-2</v>
      </c>
      <c r="E45" s="9">
        <f>Taulukko26[[#This Row],[tuloaika]]-Taulukko26[[#This Row],[lähtöaika]]</f>
        <v>5.0231481481481464E-3</v>
      </c>
    </row>
    <row r="48" spans="1:5" x14ac:dyDescent="0.25">
      <c r="A48" t="s">
        <v>158</v>
      </c>
    </row>
    <row r="49" spans="1:5" x14ac:dyDescent="0.25">
      <c r="A49" t="s">
        <v>183</v>
      </c>
      <c r="B49" t="s">
        <v>0</v>
      </c>
      <c r="C49" t="s">
        <v>1</v>
      </c>
      <c r="D49" t="s">
        <v>2</v>
      </c>
      <c r="E49" t="s">
        <v>3</v>
      </c>
    </row>
    <row r="50" spans="1:5" x14ac:dyDescent="0.25">
      <c r="A50">
        <v>1</v>
      </c>
      <c r="B50" t="s">
        <v>146</v>
      </c>
      <c r="C50" s="9">
        <v>1.5277777777777777E-2</v>
      </c>
      <c r="D50" s="13">
        <v>1.7650462962962962E-2</v>
      </c>
      <c r="E50" s="9">
        <f>Taulukko267[[#This Row],[tuloaika]]-Taulukko267[[#This Row],[lähtöaika]]</f>
        <v>2.3726851851851843E-3</v>
      </c>
    </row>
    <row r="51" spans="1:5" x14ac:dyDescent="0.25">
      <c r="A51">
        <v>1</v>
      </c>
      <c r="B51" t="s">
        <v>35</v>
      </c>
      <c r="C51" s="9">
        <v>1.1805555555555555E-2</v>
      </c>
      <c r="D51" s="13">
        <v>1.4178240740740741E-2</v>
      </c>
      <c r="E51" s="9">
        <f>Taulukko267[[#This Row],[tuloaika]]-Taulukko267[[#This Row],[lähtöaika]]</f>
        <v>2.372685185185186E-3</v>
      </c>
    </row>
    <row r="52" spans="1:5" x14ac:dyDescent="0.25">
      <c r="A52">
        <v>3</v>
      </c>
      <c r="B52" t="s">
        <v>100</v>
      </c>
      <c r="C52" s="9">
        <v>1.4583333333333332E-2</v>
      </c>
      <c r="D52" s="13">
        <v>1.7013888888888887E-2</v>
      </c>
      <c r="E52" s="9">
        <f>Taulukko267[[#This Row],[tuloaika]]-Taulukko267[[#This Row],[lähtöaika]]</f>
        <v>2.4305555555555556E-3</v>
      </c>
    </row>
    <row r="53" spans="1:5" x14ac:dyDescent="0.25">
      <c r="A53">
        <v>4</v>
      </c>
      <c r="B53" t="s">
        <v>147</v>
      </c>
      <c r="C53" s="9">
        <v>1.5625E-2</v>
      </c>
      <c r="D53" s="13">
        <v>1.8414351851851852E-2</v>
      </c>
      <c r="E53" s="9">
        <f>Taulukko267[[#This Row],[tuloaika]]-Taulukko267[[#This Row],[lähtöaika]]</f>
        <v>2.7893518518518519E-3</v>
      </c>
    </row>
    <row r="54" spans="1:5" x14ac:dyDescent="0.25">
      <c r="A54">
        <v>5</v>
      </c>
      <c r="B54" t="s">
        <v>36</v>
      </c>
      <c r="C54" s="9">
        <v>1.2152777777777778E-2</v>
      </c>
      <c r="D54" s="13">
        <v>1.4976851851851852E-2</v>
      </c>
      <c r="E54" s="9">
        <f>Taulukko267[[#This Row],[tuloaika]]-Taulukko267[[#This Row],[lähtöaika]]</f>
        <v>2.8240740740740743E-3</v>
      </c>
    </row>
    <row r="55" spans="1:5" x14ac:dyDescent="0.25">
      <c r="A55">
        <v>6</v>
      </c>
      <c r="B55" t="s">
        <v>37</v>
      </c>
      <c r="C55" s="9">
        <v>1.2499999999999999E-2</v>
      </c>
      <c r="D55" s="13">
        <v>1.5497685185185186E-2</v>
      </c>
      <c r="E55" s="9">
        <f>Taulukko267[[#This Row],[tuloaika]]-Taulukko267[[#This Row],[lähtöaika]]</f>
        <v>2.9976851851851866E-3</v>
      </c>
    </row>
    <row r="56" spans="1:5" x14ac:dyDescent="0.25">
      <c r="A56">
        <v>7</v>
      </c>
      <c r="B56" t="s">
        <v>79</v>
      </c>
      <c r="C56" s="9">
        <v>1.3541666666666667E-2</v>
      </c>
      <c r="D56" s="13">
        <v>1.6759259259259258E-2</v>
      </c>
      <c r="E56" s="9">
        <f>Taulukko267[[#This Row],[tuloaika]]-Taulukko267[[#This Row],[lähtöaika]]</f>
        <v>3.2175925925925913E-3</v>
      </c>
    </row>
    <row r="57" spans="1:5" x14ac:dyDescent="0.25">
      <c r="A57">
        <v>8</v>
      </c>
      <c r="B57" t="s">
        <v>99</v>
      </c>
      <c r="C57" s="9">
        <v>1.3888888888888888E-2</v>
      </c>
      <c r="D57" s="13">
        <v>1.7233796296296296E-2</v>
      </c>
      <c r="E57" s="9">
        <f>Taulukko267[[#This Row],[tuloaika]]-Taulukko267[[#This Row],[lähtöaika]]</f>
        <v>3.3449074074074076E-3</v>
      </c>
    </row>
    <row r="58" spans="1:5" x14ac:dyDescent="0.25">
      <c r="A58">
        <v>9</v>
      </c>
      <c r="B58" t="s">
        <v>68</v>
      </c>
      <c r="C58" s="9">
        <v>1.2847222222222223E-2</v>
      </c>
      <c r="D58" s="13">
        <v>1.622685185185185E-2</v>
      </c>
      <c r="E58" s="9">
        <f>Taulukko267[[#This Row],[tuloaika]]-Taulukko267[[#This Row],[lähtöaika]]</f>
        <v>3.3796296296296265E-3</v>
      </c>
    </row>
    <row r="59" spans="1:5" x14ac:dyDescent="0.25">
      <c r="A59">
        <v>10</v>
      </c>
      <c r="B59" t="s">
        <v>34</v>
      </c>
      <c r="C59" s="9">
        <v>1.1458333333333334E-2</v>
      </c>
      <c r="D59" s="13">
        <v>1.5104166666666667E-2</v>
      </c>
      <c r="E59" s="9">
        <f>Taulukko267[[#This Row],[tuloaika]]-Taulukko267[[#This Row],[lähtöaika]]</f>
        <v>3.6458333333333325E-3</v>
      </c>
    </row>
    <row r="60" spans="1:5" x14ac:dyDescent="0.25">
      <c r="A60">
        <v>11</v>
      </c>
      <c r="B60" t="s">
        <v>101</v>
      </c>
      <c r="C60" s="9">
        <v>1.4930555555555556E-2</v>
      </c>
      <c r="D60" s="13">
        <v>1.8587962962962962E-2</v>
      </c>
      <c r="E60" s="9">
        <f>Taulukko267[[#This Row],[tuloaika]]-Taulukko267[[#This Row],[lähtöaika]]</f>
        <v>3.6574074074074061E-3</v>
      </c>
    </row>
    <row r="61" spans="1:5" x14ac:dyDescent="0.25">
      <c r="A61">
        <v>12</v>
      </c>
      <c r="B61" t="s">
        <v>25</v>
      </c>
      <c r="C61" s="9">
        <v>1.1111111111111112E-2</v>
      </c>
      <c r="D61" s="13">
        <v>1.4768518518518519E-2</v>
      </c>
      <c r="E61" s="9">
        <f>Taulukko267[[#This Row],[tuloaika]]-Taulukko267[[#This Row],[lähtöaika]]</f>
        <v>3.6574074074074078E-3</v>
      </c>
    </row>
    <row r="62" spans="1:5" x14ac:dyDescent="0.25">
      <c r="A62">
        <v>13</v>
      </c>
      <c r="B62" t="s">
        <v>69</v>
      </c>
      <c r="C62" s="9">
        <v>1.3194444444444444E-2</v>
      </c>
      <c r="D62" s="13">
        <v>1.7002314814814814E-2</v>
      </c>
      <c r="E62" s="9">
        <f>Taulukko267[[#This Row],[tuloaika]]-Taulukko267[[#This Row],[lähtöaika]]</f>
        <v>3.8078703703703694E-3</v>
      </c>
    </row>
    <row r="63" spans="1:5" x14ac:dyDescent="0.25">
      <c r="A63">
        <v>14</v>
      </c>
      <c r="B63" t="s">
        <v>148</v>
      </c>
      <c r="C63" s="9">
        <v>1.5972222222222224E-2</v>
      </c>
      <c r="D63" s="13">
        <v>1.9872685185185184E-2</v>
      </c>
      <c r="E63" s="9">
        <f>Taulukko267[[#This Row],[tuloaika]]-Taulukko267[[#This Row],[lähtöaika]]</f>
        <v>3.9004629629629597E-3</v>
      </c>
    </row>
    <row r="64" spans="1:5" x14ac:dyDescent="0.25">
      <c r="A64">
        <v>15</v>
      </c>
      <c r="B64" t="s">
        <v>169</v>
      </c>
      <c r="C64" s="9">
        <v>1.4236111111111111E-2</v>
      </c>
      <c r="D64" s="13">
        <v>1.8171296296296297E-2</v>
      </c>
      <c r="E64" s="9">
        <f>Taulukko267[[#This Row],[tuloaika]]-Taulukko267[[#This Row],[lähtöaika]]</f>
        <v>3.9351851851851857E-3</v>
      </c>
    </row>
    <row r="67" spans="1:5" x14ac:dyDescent="0.25">
      <c r="A67" t="s">
        <v>157</v>
      </c>
    </row>
    <row r="69" spans="1:5" x14ac:dyDescent="0.25">
      <c r="A69" t="s">
        <v>183</v>
      </c>
      <c r="B69" t="s">
        <v>0</v>
      </c>
      <c r="C69" t="s">
        <v>1</v>
      </c>
      <c r="D69" t="s">
        <v>2</v>
      </c>
      <c r="E69" t="s">
        <v>3</v>
      </c>
    </row>
    <row r="70" spans="1:5" x14ac:dyDescent="0.25">
      <c r="A70">
        <v>1</v>
      </c>
      <c r="B70" t="s">
        <v>38</v>
      </c>
      <c r="C70" s="9">
        <v>1.8749999999999999E-2</v>
      </c>
      <c r="D70" s="13">
        <v>2.0787037037037038E-2</v>
      </c>
      <c r="E70" s="9">
        <f>Taulukko2678[[#This Row],[tuloaika]]-Taulukko2678[[#This Row],[lähtöaika]]</f>
        <v>2.0370370370370386E-3</v>
      </c>
    </row>
    <row r="71" spans="1:5" x14ac:dyDescent="0.25">
      <c r="A71">
        <v>2</v>
      </c>
      <c r="B71" t="s">
        <v>80</v>
      </c>
      <c r="C71" s="9">
        <v>2.0486111111111111E-2</v>
      </c>
      <c r="D71" s="13">
        <v>2.314814814814815E-2</v>
      </c>
      <c r="E71" s="9">
        <f>Taulukko2678[[#This Row],[tuloaika]]-Taulukko2678[[#This Row],[lähtöaika]]</f>
        <v>2.6620370370370391E-3</v>
      </c>
    </row>
    <row r="72" spans="1:5" x14ac:dyDescent="0.25">
      <c r="A72">
        <v>3</v>
      </c>
      <c r="B72" t="s">
        <v>40</v>
      </c>
      <c r="C72" s="9">
        <v>1.9444444444444445E-2</v>
      </c>
      <c r="D72" s="13">
        <v>2.2280092592592591E-2</v>
      </c>
      <c r="E72" s="9">
        <f>Taulukko2678[[#This Row],[tuloaika]]-Taulukko2678[[#This Row],[lähtöaika]]</f>
        <v>2.8356481481481462E-3</v>
      </c>
    </row>
    <row r="73" spans="1:5" x14ac:dyDescent="0.25">
      <c r="A73">
        <v>4</v>
      </c>
      <c r="B73" t="s">
        <v>39</v>
      </c>
      <c r="C73" s="9">
        <v>1.909722222222222E-2</v>
      </c>
      <c r="D73" s="13">
        <v>2.2210648148148149E-2</v>
      </c>
      <c r="E73" s="9">
        <f>Taulukko2678[[#This Row],[tuloaika]]-Taulukko2678[[#This Row],[lähtöaika]]</f>
        <v>3.1134259259259292E-3</v>
      </c>
    </row>
    <row r="74" spans="1:5" x14ac:dyDescent="0.25">
      <c r="A74">
        <v>5</v>
      </c>
      <c r="B74" t="s">
        <v>70</v>
      </c>
      <c r="C74" s="9">
        <v>2.013888888888889E-2</v>
      </c>
      <c r="D74" s="13">
        <v>2.3298611111111107E-2</v>
      </c>
      <c r="E74" s="9">
        <f>Taulukko2678[[#This Row],[tuloaika]]-Taulukko2678[[#This Row],[lähtöaika]]</f>
        <v>3.1597222222222165E-3</v>
      </c>
    </row>
    <row r="75" spans="1:5" x14ac:dyDescent="0.25">
      <c r="A75">
        <v>6</v>
      </c>
      <c r="B75" t="s">
        <v>23</v>
      </c>
      <c r="C75" s="9">
        <v>1.7708333333333333E-2</v>
      </c>
      <c r="D75" s="13">
        <v>2.1412037037037035E-2</v>
      </c>
      <c r="E75" s="9">
        <f>Taulukko2678[[#This Row],[tuloaika]]-Taulukko2678[[#This Row],[lähtöaika]]</f>
        <v>3.7037037037037021E-3</v>
      </c>
    </row>
    <row r="76" spans="1:5" x14ac:dyDescent="0.25">
      <c r="A76">
        <v>7</v>
      </c>
      <c r="B76" t="s">
        <v>98</v>
      </c>
      <c r="C76" s="9">
        <v>2.0833333333333332E-2</v>
      </c>
      <c r="D76" s="13">
        <v>2.4583333333333332E-2</v>
      </c>
      <c r="E76" s="9">
        <f>Taulukko2678[[#This Row],[tuloaika]]-Taulukko2678[[#This Row],[lähtöaika]]</f>
        <v>3.7499999999999999E-3</v>
      </c>
    </row>
    <row r="77" spans="1:5" x14ac:dyDescent="0.25">
      <c r="A77">
        <v>8</v>
      </c>
      <c r="B77" t="s">
        <v>22</v>
      </c>
      <c r="C77" s="9">
        <v>1.7361111111111112E-2</v>
      </c>
      <c r="D77" s="13">
        <v>2.1168981481481483E-2</v>
      </c>
      <c r="E77" s="9">
        <f>Taulukko2678[[#This Row],[tuloaika]]-Taulukko2678[[#This Row],[lähtöaika]]</f>
        <v>3.8078703703703712E-3</v>
      </c>
    </row>
    <row r="78" spans="1:5" x14ac:dyDescent="0.25">
      <c r="A78">
        <v>9</v>
      </c>
      <c r="B78" t="s">
        <v>145</v>
      </c>
      <c r="C78" s="9">
        <v>2.1180555555555553E-2</v>
      </c>
      <c r="D78" s="13">
        <v>2.539351851851852E-2</v>
      </c>
      <c r="E78" s="9">
        <f>Taulukko2678[[#This Row],[tuloaika]]-Taulukko2678[[#This Row],[lähtöaika]]</f>
        <v>4.212962962962967E-3</v>
      </c>
    </row>
    <row r="79" spans="1:5" x14ac:dyDescent="0.25">
      <c r="A79">
        <v>10</v>
      </c>
      <c r="B79" t="s">
        <v>24</v>
      </c>
      <c r="C79" s="9">
        <v>1.8402777777777778E-2</v>
      </c>
      <c r="D79" s="13">
        <v>2.2800925925925929E-2</v>
      </c>
      <c r="E79" s="9">
        <f>Taulukko2678[[#This Row],[tuloaika]]-Taulukko2678[[#This Row],[lähtöaika]]</f>
        <v>4.398148148148151E-3</v>
      </c>
    </row>
    <row r="80" spans="1:5" x14ac:dyDescent="0.25">
      <c r="C80" s="9"/>
      <c r="E80" s="9"/>
    </row>
    <row r="81" spans="1:5" x14ac:dyDescent="0.25">
      <c r="C81" s="9"/>
      <c r="E81" s="9"/>
    </row>
    <row r="82" spans="1:5" x14ac:dyDescent="0.25">
      <c r="C82" s="9"/>
      <c r="E82" s="9"/>
    </row>
    <row r="83" spans="1:5" x14ac:dyDescent="0.25">
      <c r="C83" s="9"/>
      <c r="E83" s="9"/>
    </row>
    <row r="85" spans="1:5" x14ac:dyDescent="0.25">
      <c r="A85" t="s">
        <v>162</v>
      </c>
    </row>
    <row r="86" spans="1:5" x14ac:dyDescent="0.25">
      <c r="A86" t="s">
        <v>182</v>
      </c>
      <c r="B86" t="s">
        <v>0</v>
      </c>
      <c r="C86" t="s">
        <v>1</v>
      </c>
      <c r="D86" t="s">
        <v>2</v>
      </c>
      <c r="E86" t="s">
        <v>3</v>
      </c>
    </row>
    <row r="87" spans="1:5" x14ac:dyDescent="0.25">
      <c r="A87">
        <v>1</v>
      </c>
      <c r="B87" t="s">
        <v>43</v>
      </c>
      <c r="C87" s="9">
        <v>0</v>
      </c>
      <c r="D87" s="13">
        <v>3.7731481481481483E-3</v>
      </c>
      <c r="E87" s="9">
        <f>Taulukko26789[[#This Row],[tuloaika]]-Taulukko26789[[#This Row],[lähtöaika]]</f>
        <v>3.7731481481481483E-3</v>
      </c>
    </row>
    <row r="88" spans="1:5" x14ac:dyDescent="0.25">
      <c r="A88">
        <v>2</v>
      </c>
      <c r="B88" t="s">
        <v>21</v>
      </c>
      <c r="C88" s="9">
        <v>0</v>
      </c>
      <c r="D88" s="13">
        <v>3.7847222222222223E-3</v>
      </c>
      <c r="E88" s="9">
        <f>Taulukko26789[[#This Row],[tuloaika]]-Taulukko26789[[#This Row],[lähtöaika]]</f>
        <v>3.7847222222222223E-3</v>
      </c>
    </row>
    <row r="89" spans="1:5" x14ac:dyDescent="0.25">
      <c r="A89">
        <v>3</v>
      </c>
      <c r="B89" t="s">
        <v>83</v>
      </c>
      <c r="C89" s="9">
        <v>0</v>
      </c>
      <c r="D89" s="13">
        <v>3.7962962962962963E-3</v>
      </c>
      <c r="E89" s="9">
        <f>Taulukko26789[[#This Row],[tuloaika]]-Taulukko26789[[#This Row],[lähtöaika]]</f>
        <v>3.7962962962962963E-3</v>
      </c>
    </row>
    <row r="90" spans="1:5" x14ac:dyDescent="0.25">
      <c r="A90">
        <v>4</v>
      </c>
      <c r="B90" t="s">
        <v>97</v>
      </c>
      <c r="C90" s="9">
        <v>0</v>
      </c>
      <c r="D90" s="13">
        <v>3.8194444444444443E-3</v>
      </c>
      <c r="E90" s="9">
        <f>Taulukko26789[[#This Row],[tuloaika]]-Taulukko26789[[#This Row],[lähtöaika]]</f>
        <v>3.8194444444444443E-3</v>
      </c>
    </row>
    <row r="91" spans="1:5" x14ac:dyDescent="0.25">
      <c r="A91">
        <v>5</v>
      </c>
      <c r="B91" t="s">
        <v>149</v>
      </c>
      <c r="C91" s="9">
        <v>0</v>
      </c>
      <c r="D91" s="13">
        <v>3.8888888888888883E-3</v>
      </c>
      <c r="E91" s="9">
        <f>Taulukko26789[[#This Row],[tuloaika]]-Taulukko26789[[#This Row],[lähtöaika]]</f>
        <v>3.8888888888888883E-3</v>
      </c>
    </row>
    <row r="92" spans="1:5" x14ac:dyDescent="0.25">
      <c r="A92">
        <v>6</v>
      </c>
      <c r="B92" t="s">
        <v>44</v>
      </c>
      <c r="C92" s="9">
        <v>0</v>
      </c>
      <c r="D92" s="13">
        <v>3.9004629629629632E-3</v>
      </c>
      <c r="E92" s="9">
        <f>Taulukko26789[[#This Row],[tuloaika]]-Taulukko26789[[#This Row],[lähtöaika]]</f>
        <v>3.9004629629629632E-3</v>
      </c>
    </row>
    <row r="93" spans="1:5" x14ac:dyDescent="0.25">
      <c r="A93">
        <v>7</v>
      </c>
      <c r="B93" t="s">
        <v>94</v>
      </c>
      <c r="C93" s="9">
        <v>0</v>
      </c>
      <c r="D93" s="13">
        <v>4.363425925925926E-3</v>
      </c>
      <c r="E93" s="9">
        <f>Taulukko26789[[#This Row],[tuloaika]]-Taulukko26789[[#This Row],[lähtöaika]]</f>
        <v>4.363425925925926E-3</v>
      </c>
    </row>
    <row r="94" spans="1:5" x14ac:dyDescent="0.25">
      <c r="A94">
        <v>8</v>
      </c>
      <c r="B94" t="s">
        <v>42</v>
      </c>
      <c r="C94" s="9">
        <v>0</v>
      </c>
      <c r="D94" s="13">
        <v>4.5138888888888893E-3</v>
      </c>
      <c r="E94" s="9">
        <f>Taulukko26789[[#This Row],[tuloaika]]-Taulukko26789[[#This Row],[lähtöaika]]</f>
        <v>4.5138888888888893E-3</v>
      </c>
    </row>
    <row r="95" spans="1:5" x14ac:dyDescent="0.25">
      <c r="A95">
        <v>9</v>
      </c>
      <c r="B95" t="s">
        <v>91</v>
      </c>
      <c r="C95" s="9">
        <v>0</v>
      </c>
      <c r="D95" s="13">
        <v>4.5949074074074078E-3</v>
      </c>
      <c r="E95" s="9">
        <f>Taulukko26789[[#This Row],[tuloaika]]-Taulukko26789[[#This Row],[lähtöaika]]</f>
        <v>4.5949074074074078E-3</v>
      </c>
    </row>
    <row r="96" spans="1:5" x14ac:dyDescent="0.25">
      <c r="A96">
        <v>10</v>
      </c>
      <c r="B96" t="s">
        <v>93</v>
      </c>
      <c r="C96" s="9">
        <v>0</v>
      </c>
      <c r="D96" s="13">
        <v>4.7106481481481478E-3</v>
      </c>
      <c r="E96" s="9">
        <f>Taulukko26789[[#This Row],[tuloaika]]-Taulukko26789[[#This Row],[lähtöaika]]</f>
        <v>4.7106481481481478E-3</v>
      </c>
    </row>
    <row r="97" spans="1:5" x14ac:dyDescent="0.25">
      <c r="A97">
        <v>11</v>
      </c>
      <c r="B97" t="s">
        <v>96</v>
      </c>
      <c r="C97" s="9">
        <v>0</v>
      </c>
      <c r="D97" s="13">
        <v>4.7916666666666672E-3</v>
      </c>
      <c r="E97" s="9">
        <f>Taulukko26789[[#This Row],[tuloaika]]-Taulukko26789[[#This Row],[lähtöaika]]</f>
        <v>4.7916666666666672E-3</v>
      </c>
    </row>
    <row r="98" spans="1:5" x14ac:dyDescent="0.25">
      <c r="A98">
        <v>12</v>
      </c>
      <c r="B98" t="s">
        <v>92</v>
      </c>
      <c r="C98" s="9">
        <v>0</v>
      </c>
      <c r="D98" s="13">
        <v>4.8032407407407407E-3</v>
      </c>
      <c r="E98" s="9">
        <f>Taulukko26789[[#This Row],[tuloaika]]-Taulukko26789[[#This Row],[lähtöaika]]</f>
        <v>4.8032407407407407E-3</v>
      </c>
    </row>
    <row r="99" spans="1:5" x14ac:dyDescent="0.25">
      <c r="A99">
        <v>13</v>
      </c>
      <c r="B99" t="s">
        <v>95</v>
      </c>
      <c r="C99" s="9">
        <v>0</v>
      </c>
      <c r="D99" s="13">
        <v>4.9305555555555552E-3</v>
      </c>
      <c r="E99" s="9">
        <f>Taulukko26789[[#This Row],[tuloaika]]-Taulukko26789[[#This Row],[lähtöaika]]</f>
        <v>4.9305555555555552E-3</v>
      </c>
    </row>
    <row r="100" spans="1:5" x14ac:dyDescent="0.25">
      <c r="A100">
        <v>14</v>
      </c>
      <c r="B100" t="s">
        <v>90</v>
      </c>
      <c r="C100" s="9">
        <v>0</v>
      </c>
      <c r="D100" s="13">
        <v>4.9421296296296288E-3</v>
      </c>
      <c r="E100" s="9">
        <f>Taulukko26789[[#This Row],[tuloaika]]-Taulukko26789[[#This Row],[lähtöaika]]</f>
        <v>4.9421296296296288E-3</v>
      </c>
    </row>
    <row r="101" spans="1:5" x14ac:dyDescent="0.25">
      <c r="A101">
        <v>15</v>
      </c>
      <c r="B101" t="s">
        <v>152</v>
      </c>
      <c r="C101" s="9">
        <v>0</v>
      </c>
      <c r="D101" s="13">
        <v>5.0231481481481481E-3</v>
      </c>
      <c r="E101" s="9">
        <f>Taulukko26789[[#This Row],[tuloaika]]-Taulukko26789[[#This Row],[lähtöaika]]</f>
        <v>5.0231481481481481E-3</v>
      </c>
    </row>
    <row r="102" spans="1:5" x14ac:dyDescent="0.25">
      <c r="A102">
        <v>16</v>
      </c>
      <c r="B102" t="s">
        <v>89</v>
      </c>
      <c r="C102" s="9">
        <v>0</v>
      </c>
      <c r="D102" s="13">
        <v>5.3240740740740748E-3</v>
      </c>
      <c r="E102" s="9">
        <f>Taulukko26789[[#This Row],[tuloaika]]-Taulukko26789[[#This Row],[lähtöaika]]</f>
        <v>5.3240740740740748E-3</v>
      </c>
    </row>
    <row r="103" spans="1:5" x14ac:dyDescent="0.25">
      <c r="A103">
        <v>17</v>
      </c>
      <c r="B103" t="s">
        <v>150</v>
      </c>
      <c r="C103" s="9">
        <v>0</v>
      </c>
      <c r="D103" s="13">
        <v>5.3587962962962964E-3</v>
      </c>
      <c r="E103" s="9">
        <f>Taulukko26789[[#This Row],[tuloaika]]-Taulukko26789[[#This Row],[lähtöaika]]</f>
        <v>5.3587962962962964E-3</v>
      </c>
    </row>
    <row r="104" spans="1:5" x14ac:dyDescent="0.25">
      <c r="A104">
        <v>18</v>
      </c>
      <c r="B104" t="s">
        <v>151</v>
      </c>
      <c r="C104" s="9">
        <v>0</v>
      </c>
      <c r="D104" s="13">
        <v>7.0601851851851841E-3</v>
      </c>
      <c r="E104" s="9">
        <f>Taulukko26789[[#This Row],[tuloaika]]-Taulukko26789[[#This Row],[lähtöaika]]</f>
        <v>7.0601851851851841E-3</v>
      </c>
    </row>
    <row r="105" spans="1:5" x14ac:dyDescent="0.25">
      <c r="A105" t="s">
        <v>163</v>
      </c>
    </row>
    <row r="106" spans="1:5" x14ac:dyDescent="0.25">
      <c r="A106" t="s">
        <v>183</v>
      </c>
      <c r="B106" t="s">
        <v>0</v>
      </c>
      <c r="C106" t="s">
        <v>1</v>
      </c>
      <c r="D106" t="s">
        <v>2</v>
      </c>
      <c r="E106" t="s">
        <v>3</v>
      </c>
    </row>
    <row r="107" spans="1:5" x14ac:dyDescent="0.25">
      <c r="A107">
        <v>1</v>
      </c>
      <c r="B107" t="s">
        <v>116</v>
      </c>
      <c r="C107" s="9">
        <v>3.472222222222222E-3</v>
      </c>
      <c r="D107" s="13">
        <v>6.0879629629629643E-3</v>
      </c>
      <c r="E107" s="9">
        <f>Taulukko2678910[[#This Row],[tuloaika]]-Taulukko2678910[[#This Row],[lähtöaika]]</f>
        <v>2.6157407407407423E-3</v>
      </c>
    </row>
    <row r="108" spans="1:5" x14ac:dyDescent="0.25">
      <c r="A108">
        <v>2</v>
      </c>
      <c r="B108" t="s">
        <v>111</v>
      </c>
      <c r="C108" s="9">
        <v>3.472222222222222E-3</v>
      </c>
      <c r="D108" s="13">
        <v>7.1990740740740739E-3</v>
      </c>
      <c r="E108" s="9">
        <f>Taulukko2678910[[#This Row],[tuloaika]]-Taulukko2678910[[#This Row],[lähtöaika]]</f>
        <v>3.7268518518518519E-3</v>
      </c>
    </row>
    <row r="109" spans="1:5" x14ac:dyDescent="0.25">
      <c r="A109">
        <v>3</v>
      </c>
      <c r="B109" t="s">
        <v>46</v>
      </c>
      <c r="C109" s="9">
        <v>3.472222222222222E-3</v>
      </c>
      <c r="D109" s="13">
        <v>7.4074074074074068E-3</v>
      </c>
      <c r="E109" s="9">
        <f>Taulukko2678910[[#This Row],[tuloaika]]-Taulukko2678910[[#This Row],[lähtöaika]]</f>
        <v>3.9351851851851848E-3</v>
      </c>
    </row>
    <row r="110" spans="1:5" x14ac:dyDescent="0.25">
      <c r="A110">
        <v>4</v>
      </c>
      <c r="B110" t="s">
        <v>47</v>
      </c>
      <c r="C110" s="9">
        <v>3.472222222222222E-3</v>
      </c>
      <c r="D110" s="13">
        <v>7.5810185185185182E-3</v>
      </c>
      <c r="E110" s="9">
        <f>Taulukko2678910[[#This Row],[tuloaika]]-Taulukko2678910[[#This Row],[lähtöaika]]</f>
        <v>4.1087962962962962E-3</v>
      </c>
    </row>
    <row r="111" spans="1:5" x14ac:dyDescent="0.25">
      <c r="A111">
        <v>5</v>
      </c>
      <c r="B111" t="s">
        <v>45</v>
      </c>
      <c r="C111" s="9">
        <v>3.472222222222222E-3</v>
      </c>
      <c r="D111" s="13">
        <v>7.6157407407407415E-3</v>
      </c>
      <c r="E111" s="9">
        <f>Taulukko2678910[[#This Row],[tuloaika]]-Taulukko2678910[[#This Row],[lähtöaika]]</f>
        <v>4.1435185185185195E-3</v>
      </c>
    </row>
    <row r="112" spans="1:5" x14ac:dyDescent="0.25">
      <c r="A112">
        <v>6</v>
      </c>
      <c r="B112" t="s">
        <v>115</v>
      </c>
      <c r="C112" s="9">
        <v>3.472222222222222E-3</v>
      </c>
      <c r="D112" s="13">
        <v>7.8819444444444432E-3</v>
      </c>
      <c r="E112" s="9">
        <f>Taulukko2678910[[#This Row],[tuloaika]]-Taulukko2678910[[#This Row],[lähtöaika]]</f>
        <v>4.4097222222222211E-3</v>
      </c>
    </row>
    <row r="113" spans="1:5" x14ac:dyDescent="0.25">
      <c r="A113">
        <v>7</v>
      </c>
      <c r="B113" t="s">
        <v>114</v>
      </c>
      <c r="C113" s="9">
        <v>3.472222222222222E-3</v>
      </c>
      <c r="D113" s="13">
        <v>8.1828703703703699E-3</v>
      </c>
      <c r="E113" s="9">
        <f>Taulukko2678910[[#This Row],[tuloaika]]-Taulukko2678910[[#This Row],[lähtöaika]]</f>
        <v>4.7106481481481478E-3</v>
      </c>
    </row>
    <row r="114" spans="1:5" x14ac:dyDescent="0.25">
      <c r="A114">
        <v>8</v>
      </c>
      <c r="B114" t="s">
        <v>71</v>
      </c>
      <c r="C114" s="9">
        <v>3.472222222222222E-3</v>
      </c>
      <c r="D114" s="13">
        <v>8.3564814814814804E-3</v>
      </c>
      <c r="E114" s="9">
        <f>Taulukko2678910[[#This Row],[tuloaika]]-Taulukko2678910[[#This Row],[lähtöaika]]</f>
        <v>4.8842592592592583E-3</v>
      </c>
    </row>
    <row r="115" spans="1:5" x14ac:dyDescent="0.25">
      <c r="A115">
        <v>9</v>
      </c>
      <c r="B115" t="s">
        <v>112</v>
      </c>
      <c r="C115" s="9">
        <v>3.472222222222222E-3</v>
      </c>
      <c r="D115" s="13">
        <v>8.3680555555555557E-3</v>
      </c>
      <c r="E115" s="9">
        <f>Taulukko2678910[[#This Row],[tuloaika]]-Taulukko2678910[[#This Row],[lähtöaika]]</f>
        <v>4.8958333333333336E-3</v>
      </c>
    </row>
    <row r="116" spans="1:5" x14ac:dyDescent="0.25">
      <c r="A116">
        <v>10</v>
      </c>
      <c r="B116" t="s">
        <v>20</v>
      </c>
      <c r="C116" s="9">
        <v>3.472222222222222E-3</v>
      </c>
      <c r="D116" s="13">
        <v>8.4953703703703701E-3</v>
      </c>
      <c r="E116" s="9">
        <f>Taulukko2678910[[#This Row],[tuloaika]]-Taulukko2678910[[#This Row],[lähtöaika]]</f>
        <v>5.0231481481481481E-3</v>
      </c>
    </row>
    <row r="117" spans="1:5" x14ac:dyDescent="0.25">
      <c r="A117">
        <v>11</v>
      </c>
      <c r="B117" t="s">
        <v>110</v>
      </c>
      <c r="C117" s="9">
        <v>3.472222222222222E-3</v>
      </c>
      <c r="D117" s="13">
        <v>8.5069444444444437E-3</v>
      </c>
      <c r="E117" s="9">
        <f>Taulukko2678910[[#This Row],[tuloaika]]-Taulukko2678910[[#This Row],[lähtöaika]]</f>
        <v>5.0347222222222217E-3</v>
      </c>
    </row>
    <row r="118" spans="1:5" x14ac:dyDescent="0.25">
      <c r="A118">
        <v>12</v>
      </c>
      <c r="B118" t="s">
        <v>82</v>
      </c>
      <c r="C118" s="9">
        <v>3.472222222222222E-3</v>
      </c>
      <c r="D118" s="13">
        <v>8.5879629629629622E-3</v>
      </c>
      <c r="E118" s="9">
        <f>Taulukko2678910[[#This Row],[tuloaika]]-Taulukko2678910[[#This Row],[lähtöaika]]</f>
        <v>5.1157407407407401E-3</v>
      </c>
    </row>
    <row r="119" spans="1:5" x14ac:dyDescent="0.25">
      <c r="A119">
        <v>13</v>
      </c>
      <c r="B119" t="s">
        <v>81</v>
      </c>
      <c r="C119" s="9">
        <v>3.472222222222222E-3</v>
      </c>
      <c r="D119" s="13">
        <v>8.6574074074074071E-3</v>
      </c>
      <c r="E119" s="9">
        <f>Taulukko2678910[[#This Row],[tuloaika]]-Taulukko2678910[[#This Row],[lähtöaika]]</f>
        <v>5.185185185185185E-3</v>
      </c>
    </row>
    <row r="120" spans="1:5" x14ac:dyDescent="0.25">
      <c r="A120">
        <v>14</v>
      </c>
      <c r="B120" t="s">
        <v>72</v>
      </c>
      <c r="C120" s="9">
        <v>3.472222222222222E-3</v>
      </c>
      <c r="D120" s="13">
        <v>8.6921296296296312E-3</v>
      </c>
      <c r="E120" s="9">
        <f>Taulukko2678910[[#This Row],[tuloaika]]-Taulukko2678910[[#This Row],[lähtöaika]]</f>
        <v>5.2199074074074092E-3</v>
      </c>
    </row>
    <row r="121" spans="1:5" x14ac:dyDescent="0.25">
      <c r="A121">
        <v>15</v>
      </c>
      <c r="B121" t="s">
        <v>117</v>
      </c>
      <c r="C121" s="9">
        <v>3.472222222222222E-3</v>
      </c>
      <c r="D121" s="13">
        <v>9.1666666666666667E-3</v>
      </c>
      <c r="E121" s="9">
        <f>Taulukko2678910[[#This Row],[tuloaika]]-Taulukko2678910[[#This Row],[lähtöaika]]</f>
        <v>5.6944444444444447E-3</v>
      </c>
    </row>
    <row r="122" spans="1:5" x14ac:dyDescent="0.25">
      <c r="A122">
        <v>16</v>
      </c>
      <c r="B122" t="s">
        <v>113</v>
      </c>
      <c r="C122" s="9">
        <v>3.472222222222222E-3</v>
      </c>
      <c r="D122" s="13">
        <v>9.3402777777777772E-3</v>
      </c>
      <c r="E122" s="9">
        <f>Taulukko2678910[[#This Row],[tuloaika]]-Taulukko2678910[[#This Row],[lähtöaika]]</f>
        <v>5.8680555555555552E-3</v>
      </c>
    </row>
    <row r="123" spans="1:5" x14ac:dyDescent="0.25">
      <c r="A123">
        <v>17</v>
      </c>
      <c r="B123" t="s">
        <v>118</v>
      </c>
      <c r="C123" s="9">
        <v>3.472222222222222E-3</v>
      </c>
      <c r="D123" s="13">
        <v>9.8379629629629633E-3</v>
      </c>
      <c r="E123" s="9">
        <f>Taulukko2678910[[#This Row],[tuloaika]]-Taulukko2678910[[#This Row],[lähtöaika]]</f>
        <v>6.3657407407407413E-3</v>
      </c>
    </row>
    <row r="131" spans="1:5" x14ac:dyDescent="0.25">
      <c r="A131" t="s">
        <v>165</v>
      </c>
    </row>
    <row r="132" spans="1:5" x14ac:dyDescent="0.25">
      <c r="A132" t="s">
        <v>183</v>
      </c>
      <c r="B132" t="s">
        <v>0</v>
      </c>
      <c r="C132" t="s">
        <v>1</v>
      </c>
      <c r="D132" t="s">
        <v>2</v>
      </c>
      <c r="E132" t="s">
        <v>3</v>
      </c>
    </row>
    <row r="133" spans="1:5" x14ac:dyDescent="0.25">
      <c r="A133">
        <v>1</v>
      </c>
      <c r="B133" t="s">
        <v>52</v>
      </c>
      <c r="C133" s="9">
        <v>6.9444444444444441E-3</v>
      </c>
      <c r="D133" s="13">
        <v>9.8379629629629633E-3</v>
      </c>
      <c r="E133" s="9">
        <f>Taulukko267891012[[#This Row],[tuloaika]]-Taulukko267891012[[#This Row],[lähtöaika]]</f>
        <v>2.8935185185185192E-3</v>
      </c>
    </row>
    <row r="134" spans="1:5" x14ac:dyDescent="0.25">
      <c r="A134">
        <v>2</v>
      </c>
      <c r="B134" t="s">
        <v>51</v>
      </c>
      <c r="C134" s="9">
        <v>6.9444444444444441E-3</v>
      </c>
      <c r="D134" s="13">
        <v>9.9421296296296289E-3</v>
      </c>
      <c r="E134" s="9">
        <f>Taulukko267891012[[#This Row],[tuloaika]]-Taulukko267891012[[#This Row],[lähtöaika]]</f>
        <v>2.9976851851851848E-3</v>
      </c>
    </row>
    <row r="135" spans="1:5" x14ac:dyDescent="0.25">
      <c r="A135">
        <v>3</v>
      </c>
      <c r="B135" t="s">
        <v>50</v>
      </c>
      <c r="C135" s="9">
        <v>6.9444444444444441E-3</v>
      </c>
      <c r="D135" s="13">
        <v>1.0254629629629629E-2</v>
      </c>
      <c r="E135" s="9">
        <f>Taulukko267891012[[#This Row],[tuloaika]]-Taulukko267891012[[#This Row],[lähtöaika]]</f>
        <v>3.3101851851851851E-3</v>
      </c>
    </row>
    <row r="136" spans="1:5" x14ac:dyDescent="0.25">
      <c r="A136">
        <v>4</v>
      </c>
      <c r="B136" t="s">
        <v>48</v>
      </c>
      <c r="C136" s="9">
        <v>6.9444444444444441E-3</v>
      </c>
      <c r="D136" s="13">
        <v>1.0358796296296295E-2</v>
      </c>
      <c r="E136" s="9">
        <f>Taulukko267891012[[#This Row],[tuloaika]]-Taulukko267891012[[#This Row],[lähtöaika]]</f>
        <v>3.4143518518518507E-3</v>
      </c>
    </row>
    <row r="137" spans="1:5" x14ac:dyDescent="0.25">
      <c r="A137">
        <v>5</v>
      </c>
      <c r="B137" t="s">
        <v>53</v>
      </c>
      <c r="C137" s="9">
        <v>6.9444444444444441E-3</v>
      </c>
      <c r="D137" s="13">
        <v>1.0462962962962964E-2</v>
      </c>
      <c r="E137" s="9">
        <f>Taulukko267891012[[#This Row],[tuloaika]]-Taulukko267891012[[#This Row],[lähtöaika]]</f>
        <v>3.5185185185185198E-3</v>
      </c>
    </row>
    <row r="138" spans="1:5" x14ac:dyDescent="0.25">
      <c r="A138">
        <v>6</v>
      </c>
      <c r="B138" t="s">
        <v>121</v>
      </c>
      <c r="C138" s="9">
        <v>6.9444444444444441E-3</v>
      </c>
      <c r="D138" s="13">
        <v>1.0474537037037037E-2</v>
      </c>
      <c r="E138" s="9">
        <f>Taulukko267891012[[#This Row],[tuloaika]]-Taulukko267891012[[#This Row],[lähtöaika]]</f>
        <v>3.5300925925925934E-3</v>
      </c>
    </row>
    <row r="139" spans="1:5" x14ac:dyDescent="0.25">
      <c r="A139">
        <v>7</v>
      </c>
      <c r="B139" t="s">
        <v>122</v>
      </c>
      <c r="C139" s="9">
        <v>6.9444444444444441E-3</v>
      </c>
      <c r="D139" s="13">
        <v>1.0601851851851854E-2</v>
      </c>
      <c r="E139" s="9">
        <f>Taulukko267891012[[#This Row],[tuloaika]]-Taulukko267891012[[#This Row],[lähtöaika]]</f>
        <v>3.6574074074074096E-3</v>
      </c>
    </row>
    <row r="140" spans="1:5" x14ac:dyDescent="0.25">
      <c r="A140">
        <v>8</v>
      </c>
      <c r="B140" t="s">
        <v>18</v>
      </c>
      <c r="C140" s="9">
        <v>6.9444444444444441E-3</v>
      </c>
      <c r="D140" s="13">
        <v>1.0671296296296297E-2</v>
      </c>
      <c r="E140" s="9">
        <f>Taulukko267891012[[#This Row],[tuloaika]]-Taulukko267891012[[#This Row],[lähtöaika]]</f>
        <v>3.7268518518518527E-3</v>
      </c>
    </row>
    <row r="141" spans="1:5" x14ac:dyDescent="0.25">
      <c r="A141">
        <v>9</v>
      </c>
      <c r="B141" t="s">
        <v>19</v>
      </c>
      <c r="C141" s="9">
        <v>6.9444444444444441E-3</v>
      </c>
      <c r="D141" s="13">
        <v>1.0787037037037038E-2</v>
      </c>
      <c r="E141" s="9">
        <f>Taulukko267891012[[#This Row],[tuloaika]]-Taulukko267891012[[#This Row],[lähtöaika]]</f>
        <v>3.8425925925925936E-3</v>
      </c>
    </row>
    <row r="142" spans="1:5" x14ac:dyDescent="0.25">
      <c r="A142">
        <v>10</v>
      </c>
      <c r="B142" t="s">
        <v>73</v>
      </c>
      <c r="C142" s="9">
        <v>6.9444444444444441E-3</v>
      </c>
      <c r="D142" s="13">
        <v>1.0833333333333334E-2</v>
      </c>
      <c r="E142" s="9">
        <f>Taulukko267891012[[#This Row],[tuloaika]]-Taulukko267891012[[#This Row],[lähtöaika]]</f>
        <v>3.8888888888888896E-3</v>
      </c>
    </row>
    <row r="143" spans="1:5" x14ac:dyDescent="0.25">
      <c r="A143">
        <v>11</v>
      </c>
      <c r="B143" t="s">
        <v>49</v>
      </c>
      <c r="C143" s="9">
        <v>6.9444444444444441E-3</v>
      </c>
      <c r="D143" s="13">
        <v>1.1064814814814814E-2</v>
      </c>
      <c r="E143" s="9">
        <f>Taulukko267891012[[#This Row],[tuloaika]]-Taulukko267891012[[#This Row],[lähtöaika]]</f>
        <v>4.1203703703703697E-3</v>
      </c>
    </row>
    <row r="144" spans="1:5" x14ac:dyDescent="0.25">
      <c r="A144">
        <v>12</v>
      </c>
      <c r="B144" t="s">
        <v>123</v>
      </c>
      <c r="C144" s="9">
        <v>6.9444444444444441E-3</v>
      </c>
      <c r="D144" s="13">
        <v>1.1273148148148148E-2</v>
      </c>
      <c r="E144" s="9">
        <f>Taulukko267891012[[#This Row],[tuloaika]]-Taulukko267891012[[#This Row],[lähtöaika]]</f>
        <v>4.3287037037037044E-3</v>
      </c>
    </row>
    <row r="145" spans="1:5" x14ac:dyDescent="0.25">
      <c r="A145">
        <v>13</v>
      </c>
      <c r="B145" t="s">
        <v>120</v>
      </c>
      <c r="C145" s="9">
        <v>6.9444444444444441E-3</v>
      </c>
      <c r="D145" s="13">
        <v>1.1284722222222222E-2</v>
      </c>
      <c r="E145" s="9">
        <f>Taulukko267891012[[#This Row],[tuloaika]]-Taulukko267891012[[#This Row],[lähtöaika]]</f>
        <v>4.340277777777778E-3</v>
      </c>
    </row>
    <row r="146" spans="1:5" x14ac:dyDescent="0.25">
      <c r="A146">
        <v>14</v>
      </c>
      <c r="B146" t="s">
        <v>86</v>
      </c>
      <c r="C146" s="9">
        <v>6.9444444444444441E-3</v>
      </c>
      <c r="D146" s="13">
        <v>1.1307870370370371E-2</v>
      </c>
      <c r="E146" s="9">
        <f>Taulukko267891012[[#This Row],[tuloaika]]-Taulukko267891012[[#This Row],[lähtöaika]]</f>
        <v>4.3634259259259268E-3</v>
      </c>
    </row>
    <row r="147" spans="1:5" x14ac:dyDescent="0.25">
      <c r="A147">
        <v>15</v>
      </c>
      <c r="B147" t="s">
        <v>87</v>
      </c>
      <c r="C147" s="9">
        <v>6.9444444444444441E-3</v>
      </c>
      <c r="D147" s="13">
        <v>1.1597222222222222E-2</v>
      </c>
      <c r="E147" s="9">
        <f>Taulukko267891012[[#This Row],[tuloaika]]-Taulukko267891012[[#This Row],[lähtöaika]]</f>
        <v>4.6527777777777782E-3</v>
      </c>
    </row>
    <row r="148" spans="1:5" x14ac:dyDescent="0.25">
      <c r="A148">
        <v>16</v>
      </c>
      <c r="B148" t="s">
        <v>153</v>
      </c>
      <c r="C148" s="9">
        <v>6.9444444444444441E-3</v>
      </c>
      <c r="D148" s="13">
        <v>1.1886574074074075E-2</v>
      </c>
      <c r="E148" s="9">
        <f>Taulukko267891012[[#This Row],[tuloaika]]-Taulukko267891012[[#This Row],[lähtöaika]]</f>
        <v>4.9421296296296314E-3</v>
      </c>
    </row>
    <row r="149" spans="1:5" x14ac:dyDescent="0.25">
      <c r="A149">
        <v>17</v>
      </c>
      <c r="B149" t="s">
        <v>119</v>
      </c>
      <c r="C149" s="9">
        <v>6.9444444444444441E-3</v>
      </c>
      <c r="D149" s="13">
        <v>1.3055555555555556E-2</v>
      </c>
      <c r="E149" s="9">
        <f>Taulukko267891012[[#This Row],[tuloaika]]-Taulukko267891012[[#This Row],[lähtöaika]]</f>
        <v>6.1111111111111123E-3</v>
      </c>
    </row>
    <row r="151" spans="1:5" x14ac:dyDescent="0.25">
      <c r="A151" t="s">
        <v>164</v>
      </c>
    </row>
    <row r="152" spans="1:5" x14ac:dyDescent="0.25">
      <c r="A152" t="s">
        <v>183</v>
      </c>
      <c r="B152" t="s">
        <v>0</v>
      </c>
      <c r="C152" t="s">
        <v>1</v>
      </c>
      <c r="D152" t="s">
        <v>2</v>
      </c>
      <c r="E152" t="s">
        <v>3</v>
      </c>
    </row>
    <row r="153" spans="1:5" x14ac:dyDescent="0.25">
      <c r="A153">
        <v>1</v>
      </c>
      <c r="B153" t="s">
        <v>55</v>
      </c>
      <c r="C153" s="9">
        <v>1.0416666666666666E-2</v>
      </c>
      <c r="D153" s="13">
        <v>1.3634259259259257E-2</v>
      </c>
      <c r="E153" s="9">
        <f>Taulukko26789101214[[#This Row],[tuloaika]]-Taulukko26789101214[[#This Row],[lähtöaika]]</f>
        <v>3.2175925925925913E-3</v>
      </c>
    </row>
    <row r="154" spans="1:5" x14ac:dyDescent="0.25">
      <c r="A154">
        <v>2</v>
      </c>
      <c r="B154" t="s">
        <v>84</v>
      </c>
      <c r="C154" s="9">
        <v>1.0416666666666666E-2</v>
      </c>
      <c r="D154" s="13">
        <v>1.4108796296296295E-2</v>
      </c>
      <c r="E154" s="9">
        <f>Taulukko26789101214[[#This Row],[tuloaika]]-Taulukko26789101214[[#This Row],[lähtöaika]]</f>
        <v>3.6921296296296285E-3</v>
      </c>
    </row>
    <row r="155" spans="1:5" x14ac:dyDescent="0.25">
      <c r="A155">
        <v>3</v>
      </c>
      <c r="B155" t="s">
        <v>125</v>
      </c>
      <c r="C155" s="9">
        <v>1.0416666666666666E-2</v>
      </c>
      <c r="D155" s="13">
        <v>1.4282407407407409E-2</v>
      </c>
      <c r="E155" s="9">
        <f>Taulukko26789101214[[#This Row],[tuloaika]]-Taulukko26789101214[[#This Row],[lähtöaika]]</f>
        <v>3.8657407407407425E-3</v>
      </c>
    </row>
    <row r="156" spans="1:5" x14ac:dyDescent="0.25">
      <c r="A156">
        <v>4</v>
      </c>
      <c r="B156" t="s">
        <v>128</v>
      </c>
      <c r="C156" s="9">
        <v>1.0416666666666666E-2</v>
      </c>
      <c r="D156" s="13">
        <v>1.4618055555555556E-2</v>
      </c>
      <c r="E156" s="9">
        <f>Taulukko26789101214[[#This Row],[tuloaika]]-Taulukko26789101214[[#This Row],[lähtöaika]]</f>
        <v>4.2013888888888899E-3</v>
      </c>
    </row>
    <row r="157" spans="1:5" x14ac:dyDescent="0.25">
      <c r="A157">
        <v>5</v>
      </c>
      <c r="B157" t="s">
        <v>129</v>
      </c>
      <c r="C157" s="9">
        <v>1.0416666666666666E-2</v>
      </c>
      <c r="D157" s="13">
        <v>1.4733796296296295E-2</v>
      </c>
      <c r="E157" s="9">
        <f>Taulukko26789101214[[#This Row],[tuloaika]]-Taulukko26789101214[[#This Row],[lähtöaika]]</f>
        <v>4.3171296296296291E-3</v>
      </c>
    </row>
    <row r="158" spans="1:5" x14ac:dyDescent="0.25">
      <c r="A158">
        <v>6</v>
      </c>
      <c r="B158" t="s">
        <v>54</v>
      </c>
      <c r="C158" s="9">
        <v>1.0416666666666666E-2</v>
      </c>
      <c r="D158" s="13">
        <v>1.4872685185185185E-2</v>
      </c>
      <c r="E158" s="9">
        <f>Taulukko26789101214[[#This Row],[tuloaika]]-Taulukko26789101214[[#This Row],[lähtöaika]]</f>
        <v>4.4560185185185189E-3</v>
      </c>
    </row>
    <row r="159" spans="1:5" x14ac:dyDescent="0.25">
      <c r="A159">
        <v>7</v>
      </c>
      <c r="B159" t="s">
        <v>154</v>
      </c>
      <c r="C159" s="9">
        <v>1.0416666666666666E-2</v>
      </c>
      <c r="D159" s="13">
        <v>1.5069444444444443E-2</v>
      </c>
      <c r="E159" s="9">
        <f>Taulukko26789101214[[#This Row],[tuloaika]]-Taulukko26789101214[[#This Row],[lähtöaika]]</f>
        <v>4.6527777777777765E-3</v>
      </c>
    </row>
    <row r="160" spans="1:5" x14ac:dyDescent="0.25">
      <c r="A160">
        <v>8</v>
      </c>
      <c r="B160" t="s">
        <v>126</v>
      </c>
      <c r="C160" s="9">
        <v>1.0416666666666666E-2</v>
      </c>
      <c r="D160" s="13">
        <v>1.5081018518518516E-2</v>
      </c>
      <c r="E160" s="9">
        <f>Taulukko26789101214[[#This Row],[tuloaika]]-Taulukko26789101214[[#This Row],[lähtöaika]]</f>
        <v>4.6643518518518501E-3</v>
      </c>
    </row>
    <row r="161" spans="1:5" x14ac:dyDescent="0.25">
      <c r="A161">
        <v>9</v>
      </c>
      <c r="B161" t="s">
        <v>127</v>
      </c>
      <c r="C161" s="9">
        <v>1.0416666666666666E-2</v>
      </c>
      <c r="D161" s="13">
        <v>1.5474537037037038E-2</v>
      </c>
      <c r="E161" s="9">
        <f>Taulukko26789101214[[#This Row],[tuloaika]]-Taulukko26789101214[[#This Row],[lähtöaika]]</f>
        <v>5.0578703703703723E-3</v>
      </c>
    </row>
    <row r="162" spans="1:5" x14ac:dyDescent="0.25">
      <c r="A162">
        <v>10</v>
      </c>
      <c r="B162" t="s">
        <v>56</v>
      </c>
      <c r="C162" s="9">
        <v>1.0416666666666666E-2</v>
      </c>
      <c r="D162" s="13">
        <v>1.5625E-2</v>
      </c>
      <c r="E162" s="9">
        <f>Taulukko26789101214[[#This Row],[tuloaika]]-Taulukko26789101214[[#This Row],[lähtöaika]]</f>
        <v>5.2083333333333339E-3</v>
      </c>
    </row>
    <row r="163" spans="1:5" x14ac:dyDescent="0.25">
      <c r="A163">
        <v>11</v>
      </c>
      <c r="B163" t="s">
        <v>85</v>
      </c>
      <c r="C163" s="9">
        <v>1.0416666666666666E-2</v>
      </c>
      <c r="D163" s="13">
        <v>1.5694444444444445E-2</v>
      </c>
      <c r="E163" s="9">
        <f>Taulukko26789101214[[#This Row],[tuloaika]]-Taulukko26789101214[[#This Row],[lähtöaika]]</f>
        <v>5.2777777777777788E-3</v>
      </c>
    </row>
    <row r="164" spans="1:5" x14ac:dyDescent="0.25">
      <c r="A164">
        <v>12</v>
      </c>
      <c r="B164" t="s">
        <v>17</v>
      </c>
      <c r="C164" s="9">
        <v>1.0416666666666666E-2</v>
      </c>
      <c r="D164" s="13">
        <v>1.5706018518518518E-2</v>
      </c>
      <c r="E164" s="9">
        <f>Taulukko26789101214[[#This Row],[tuloaika]]-Taulukko26789101214[[#This Row],[lähtöaika]]</f>
        <v>5.2893518518518524E-3</v>
      </c>
    </row>
    <row r="165" spans="1:5" x14ac:dyDescent="0.25">
      <c r="A165">
        <v>13</v>
      </c>
      <c r="B165" t="s">
        <v>155</v>
      </c>
      <c r="C165" s="9">
        <v>1.0416666666666666E-2</v>
      </c>
      <c r="D165" s="13">
        <v>1.6331018518518519E-2</v>
      </c>
      <c r="E165" s="9">
        <f>Taulukko26789101214[[#This Row],[tuloaika]]-Taulukko26789101214[[#This Row],[lähtöaika]]</f>
        <v>5.9143518518518529E-3</v>
      </c>
    </row>
    <row r="166" spans="1:5" x14ac:dyDescent="0.25">
      <c r="A166">
        <v>14</v>
      </c>
      <c r="B166" t="s">
        <v>124</v>
      </c>
      <c r="C166" s="9">
        <v>1.0416666666666666E-2</v>
      </c>
      <c r="D166" s="13">
        <v>1.8194444444444444E-2</v>
      </c>
      <c r="E166" s="9">
        <f>Taulukko26789101214[[#This Row],[tuloaika]]-Taulukko26789101214[[#This Row],[lähtöaika]]</f>
        <v>7.7777777777777776E-3</v>
      </c>
    </row>
    <row r="169" spans="1:5" x14ac:dyDescent="0.25">
      <c r="A169" t="s">
        <v>166</v>
      </c>
    </row>
    <row r="170" spans="1:5" x14ac:dyDescent="0.25">
      <c r="A170" s="1" t="s">
        <v>183</v>
      </c>
      <c r="B170" s="2" t="s">
        <v>0</v>
      </c>
      <c r="C170" s="2" t="s">
        <v>1</v>
      </c>
      <c r="D170" s="2" t="s">
        <v>2</v>
      </c>
      <c r="E170" s="3" t="s">
        <v>3</v>
      </c>
    </row>
    <row r="171" spans="1:5" x14ac:dyDescent="0.25">
      <c r="A171">
        <v>1</v>
      </c>
      <c r="B171" s="5" t="s">
        <v>16</v>
      </c>
      <c r="C171" s="10">
        <v>1.7361111111111112E-2</v>
      </c>
      <c r="D171" s="17">
        <v>2.4930555555555553E-2</v>
      </c>
      <c r="E171" s="14">
        <f t="shared" ref="E171:E177" si="0">D171-C171</f>
        <v>7.5694444444444411E-3</v>
      </c>
    </row>
    <row r="172" spans="1:5" x14ac:dyDescent="0.25">
      <c r="A172">
        <v>2</v>
      </c>
      <c r="B172" s="5" t="s">
        <v>168</v>
      </c>
      <c r="C172" s="10">
        <v>1.7361111111111112E-2</v>
      </c>
      <c r="D172" s="17">
        <v>2.5555555555555554E-2</v>
      </c>
      <c r="E172" s="14">
        <f t="shared" si="0"/>
        <v>8.1944444444444417E-3</v>
      </c>
    </row>
    <row r="173" spans="1:5" x14ac:dyDescent="0.25">
      <c r="A173">
        <v>3</v>
      </c>
      <c r="B173" s="7" t="s">
        <v>57</v>
      </c>
      <c r="C173" s="10">
        <v>1.7361111111111112E-2</v>
      </c>
      <c r="D173" s="15">
        <v>2.5624999999999998E-2</v>
      </c>
      <c r="E173" s="14">
        <f t="shared" si="0"/>
        <v>8.2638888888888866E-3</v>
      </c>
    </row>
    <row r="174" spans="1:5" x14ac:dyDescent="0.25">
      <c r="A174">
        <v>4</v>
      </c>
      <c r="B174" s="5" t="s">
        <v>74</v>
      </c>
      <c r="C174" s="10">
        <v>1.7361111111111112E-2</v>
      </c>
      <c r="D174" s="17">
        <v>2.5636574074074072E-2</v>
      </c>
      <c r="E174" s="14">
        <f t="shared" si="0"/>
        <v>8.2754629629629602E-3</v>
      </c>
    </row>
    <row r="175" spans="1:5" x14ac:dyDescent="0.25">
      <c r="A175">
        <v>5</v>
      </c>
      <c r="B175" s="7" t="s">
        <v>156</v>
      </c>
      <c r="C175" s="10">
        <v>1.7361111111111112E-2</v>
      </c>
      <c r="D175" s="15">
        <v>2.5902777777777775E-2</v>
      </c>
      <c r="E175" s="14">
        <f t="shared" si="0"/>
        <v>8.5416666666666627E-3</v>
      </c>
    </row>
    <row r="176" spans="1:5" x14ac:dyDescent="0.25">
      <c r="A176">
        <v>6</v>
      </c>
      <c r="B176" s="7" t="s">
        <v>130</v>
      </c>
      <c r="C176" s="10">
        <v>1.7361111111111112E-2</v>
      </c>
      <c r="D176" s="15">
        <v>2.7881944444444445E-2</v>
      </c>
      <c r="E176" s="14">
        <f t="shared" si="0"/>
        <v>1.0520833333333333E-2</v>
      </c>
    </row>
    <row r="177" spans="1:5" x14ac:dyDescent="0.25">
      <c r="A177">
        <v>7</v>
      </c>
      <c r="B177" s="5" t="s">
        <v>131</v>
      </c>
      <c r="C177" s="10">
        <v>1.7361111111111112E-2</v>
      </c>
      <c r="D177" s="17">
        <v>2.9166666666666664E-2</v>
      </c>
      <c r="E177" s="14">
        <f t="shared" si="0"/>
        <v>1.1805555555555552E-2</v>
      </c>
    </row>
    <row r="180" spans="1:5" x14ac:dyDescent="0.25">
      <c r="A180" t="s">
        <v>167</v>
      </c>
    </row>
    <row r="181" spans="1:5" x14ac:dyDescent="0.25">
      <c r="A181" s="1" t="s">
        <v>183</v>
      </c>
      <c r="B181" s="2" t="s">
        <v>0</v>
      </c>
      <c r="C181" s="2" t="s">
        <v>1</v>
      </c>
      <c r="D181" s="2" t="s">
        <v>2</v>
      </c>
      <c r="E181" s="3" t="s">
        <v>3</v>
      </c>
    </row>
    <row r="182" spans="1:5" x14ac:dyDescent="0.25">
      <c r="A182">
        <v>1</v>
      </c>
      <c r="B182" s="7" t="s">
        <v>58</v>
      </c>
      <c r="C182" s="10">
        <v>2.0833333333333332E-2</v>
      </c>
      <c r="D182" s="15">
        <v>2.763888888888889E-2</v>
      </c>
      <c r="E182" s="14">
        <f t="shared" ref="E182:E191" si="1">D182-C182</f>
        <v>6.8055555555555577E-3</v>
      </c>
    </row>
    <row r="183" spans="1:5" x14ac:dyDescent="0.25">
      <c r="A183">
        <v>2</v>
      </c>
      <c r="B183" s="7" t="s">
        <v>60</v>
      </c>
      <c r="C183" s="10">
        <v>2.0833333333333332E-2</v>
      </c>
      <c r="D183" s="15">
        <v>2.7986111111111111E-2</v>
      </c>
      <c r="E183" s="14">
        <f t="shared" si="1"/>
        <v>7.1527777777777787E-3</v>
      </c>
    </row>
    <row r="184" spans="1:5" x14ac:dyDescent="0.25">
      <c r="A184">
        <v>3</v>
      </c>
      <c r="B184" s="7" t="s">
        <v>135</v>
      </c>
      <c r="C184" s="10">
        <v>2.0833333333333332E-2</v>
      </c>
      <c r="D184" s="15">
        <v>2.8159722222222221E-2</v>
      </c>
      <c r="E184" s="14">
        <f t="shared" si="1"/>
        <v>7.3263888888888892E-3</v>
      </c>
    </row>
    <row r="185" spans="1:5" x14ac:dyDescent="0.25">
      <c r="A185">
        <v>4</v>
      </c>
      <c r="B185" s="5" t="s">
        <v>75</v>
      </c>
      <c r="C185" s="10">
        <v>2.0833333333333332E-2</v>
      </c>
      <c r="D185" s="17">
        <v>2.8344907407407412E-2</v>
      </c>
      <c r="E185" s="14">
        <f t="shared" si="1"/>
        <v>7.5115740740740802E-3</v>
      </c>
    </row>
    <row r="186" spans="1:5" x14ac:dyDescent="0.25">
      <c r="A186">
        <v>5</v>
      </c>
      <c r="B186" s="7" t="s">
        <v>136</v>
      </c>
      <c r="C186" s="10">
        <v>2.0833333333333332E-2</v>
      </c>
      <c r="D186" s="15">
        <v>2.8680555555555553E-2</v>
      </c>
      <c r="E186" s="14">
        <f t="shared" si="1"/>
        <v>7.8472222222222207E-3</v>
      </c>
    </row>
    <row r="187" spans="1:5" x14ac:dyDescent="0.25">
      <c r="A187">
        <v>6</v>
      </c>
      <c r="B187" s="7" t="s">
        <v>76</v>
      </c>
      <c r="C187" s="10">
        <v>2.0833333333333332E-2</v>
      </c>
      <c r="D187" s="15">
        <v>2.9178240740740741E-2</v>
      </c>
      <c r="E187" s="14">
        <f t="shared" si="1"/>
        <v>8.3449074074074085E-3</v>
      </c>
    </row>
    <row r="188" spans="1:5" x14ac:dyDescent="0.25">
      <c r="A188">
        <v>7</v>
      </c>
      <c r="B188" s="5" t="s">
        <v>132</v>
      </c>
      <c r="C188" s="10">
        <v>2.0833333333333332E-2</v>
      </c>
      <c r="D188" s="17">
        <v>2.9490740740740744E-2</v>
      </c>
      <c r="E188" s="14">
        <f t="shared" si="1"/>
        <v>8.6574074074074123E-3</v>
      </c>
    </row>
    <row r="189" spans="1:5" x14ac:dyDescent="0.25">
      <c r="A189">
        <v>8</v>
      </c>
      <c r="B189" s="7" t="s">
        <v>133</v>
      </c>
      <c r="C189" s="10">
        <v>2.0833333333333332E-2</v>
      </c>
      <c r="D189" s="15">
        <v>3.0162037037037032E-2</v>
      </c>
      <c r="E189" s="14">
        <f t="shared" si="1"/>
        <v>9.3287037037037002E-3</v>
      </c>
    </row>
    <row r="190" spans="1:5" x14ac:dyDescent="0.25">
      <c r="A190">
        <v>9</v>
      </c>
      <c r="B190" s="5" t="s">
        <v>59</v>
      </c>
      <c r="C190" s="10">
        <v>2.0833333333333332E-2</v>
      </c>
      <c r="D190" s="17">
        <v>3.1226851851851853E-2</v>
      </c>
      <c r="E190" s="14">
        <f t="shared" si="1"/>
        <v>1.0393518518518521E-2</v>
      </c>
    </row>
    <row r="191" spans="1:5" x14ac:dyDescent="0.25">
      <c r="A191">
        <v>10</v>
      </c>
      <c r="B191" s="7" t="s">
        <v>134</v>
      </c>
      <c r="C191" s="10">
        <v>2.0833333333333332E-2</v>
      </c>
      <c r="D191" s="15">
        <v>3.155092592592592E-2</v>
      </c>
      <c r="E191" s="14">
        <f t="shared" si="1"/>
        <v>1.0717592592592588E-2</v>
      </c>
    </row>
    <row r="192" spans="1:5" x14ac:dyDescent="0.25">
      <c r="A192" s="6"/>
      <c r="B192" s="7"/>
      <c r="C192" s="11"/>
      <c r="D192" s="7"/>
      <c r="E192" s="8"/>
    </row>
    <row r="196" spans="1:5" x14ac:dyDescent="0.25">
      <c r="A196" t="s">
        <v>4</v>
      </c>
    </row>
    <row r="197" spans="1:5" x14ac:dyDescent="0.25">
      <c r="A197" s="1" t="s">
        <v>183</v>
      </c>
      <c r="B197" s="2" t="s">
        <v>0</v>
      </c>
      <c r="C197" s="2" t="s">
        <v>1</v>
      </c>
      <c r="D197" s="2" t="s">
        <v>2</v>
      </c>
      <c r="E197" s="3" t="s">
        <v>3</v>
      </c>
    </row>
    <row r="198" spans="1:5" x14ac:dyDescent="0.25">
      <c r="A198">
        <v>1</v>
      </c>
      <c r="B198" s="5" t="s">
        <v>63</v>
      </c>
      <c r="C198" s="10">
        <v>2.4305555555555556E-2</v>
      </c>
      <c r="D198" s="17">
        <v>3.0358796296296297E-2</v>
      </c>
      <c r="E198" s="14">
        <f t="shared" ref="E198:E205" si="2">D198-C198</f>
        <v>6.053240740740741E-3</v>
      </c>
    </row>
    <row r="199" spans="1:5" x14ac:dyDescent="0.25">
      <c r="A199">
        <v>2</v>
      </c>
      <c r="B199" s="5" t="s">
        <v>14</v>
      </c>
      <c r="C199" s="10">
        <v>2.4305555555555556E-2</v>
      </c>
      <c r="D199" s="17">
        <v>3.172453703703703E-2</v>
      </c>
      <c r="E199" s="14">
        <f t="shared" si="2"/>
        <v>7.4189814814814743E-3</v>
      </c>
    </row>
    <row r="200" spans="1:5" x14ac:dyDescent="0.25">
      <c r="A200">
        <v>3</v>
      </c>
      <c r="B200" s="7" t="s">
        <v>142</v>
      </c>
      <c r="C200" s="10">
        <v>2.4305555555555556E-2</v>
      </c>
      <c r="D200" s="15">
        <v>3.1782407407407405E-2</v>
      </c>
      <c r="E200" s="14">
        <f t="shared" si="2"/>
        <v>7.4768518518518491E-3</v>
      </c>
    </row>
    <row r="201" spans="1:5" x14ac:dyDescent="0.25">
      <c r="A201">
        <v>4</v>
      </c>
      <c r="B201" s="7" t="s">
        <v>140</v>
      </c>
      <c r="C201" s="10">
        <v>2.4305555555555556E-2</v>
      </c>
      <c r="D201" s="15">
        <v>3.1851851851851853E-2</v>
      </c>
      <c r="E201" s="14">
        <f t="shared" si="2"/>
        <v>7.5462962962962975E-3</v>
      </c>
    </row>
    <row r="202" spans="1:5" x14ac:dyDescent="0.25">
      <c r="A202">
        <v>5</v>
      </c>
      <c r="B202" s="7" t="s">
        <v>141</v>
      </c>
      <c r="C202" s="10">
        <v>2.4305555555555556E-2</v>
      </c>
      <c r="D202" s="15">
        <v>3.2164351851851854E-2</v>
      </c>
      <c r="E202" s="14">
        <f t="shared" si="2"/>
        <v>7.8587962962962978E-3</v>
      </c>
    </row>
    <row r="203" spans="1:5" x14ac:dyDescent="0.25">
      <c r="A203">
        <v>6</v>
      </c>
      <c r="B203" s="7" t="s">
        <v>15</v>
      </c>
      <c r="C203" s="10">
        <v>2.4305555555555556E-2</v>
      </c>
      <c r="D203" s="15">
        <v>3.2268518518518523E-2</v>
      </c>
      <c r="E203" s="14">
        <f t="shared" si="2"/>
        <v>7.9629629629629668E-3</v>
      </c>
    </row>
    <row r="204" spans="1:5" x14ac:dyDescent="0.25">
      <c r="A204">
        <v>7</v>
      </c>
      <c r="B204" s="5" t="s">
        <v>61</v>
      </c>
      <c r="C204" s="10">
        <v>2.4305555555555556E-2</v>
      </c>
      <c r="D204" s="17">
        <v>3.5439814814814813E-2</v>
      </c>
      <c r="E204" s="14">
        <f t="shared" si="2"/>
        <v>1.1134259259259257E-2</v>
      </c>
    </row>
    <row r="205" spans="1:5" x14ac:dyDescent="0.25">
      <c r="A205">
        <v>8</v>
      </c>
      <c r="B205" s="7" t="s">
        <v>62</v>
      </c>
      <c r="C205" s="10">
        <v>2.4305555555555556E-2</v>
      </c>
      <c r="D205" s="15">
        <v>3.5439814814814813E-2</v>
      </c>
      <c r="E205" s="14">
        <f t="shared" si="2"/>
        <v>1.1134259259259257E-2</v>
      </c>
    </row>
    <row r="206" spans="1:5" x14ac:dyDescent="0.25">
      <c r="A206" s="6"/>
      <c r="B206" s="7"/>
      <c r="C206" s="11"/>
      <c r="D206" s="7"/>
      <c r="E206" s="8"/>
    </row>
    <row r="209" spans="1:5" x14ac:dyDescent="0.25">
      <c r="A209" t="s">
        <v>5</v>
      </c>
    </row>
    <row r="210" spans="1:5" x14ac:dyDescent="0.25">
      <c r="A210" s="1" t="s">
        <v>183</v>
      </c>
      <c r="B210" s="2" t="s">
        <v>0</v>
      </c>
      <c r="C210" s="2" t="s">
        <v>1</v>
      </c>
      <c r="D210" s="2" t="s">
        <v>2</v>
      </c>
      <c r="E210" s="3" t="s">
        <v>3</v>
      </c>
    </row>
    <row r="211" spans="1:5" x14ac:dyDescent="0.25">
      <c r="A211">
        <v>1</v>
      </c>
      <c r="B211" s="7" t="s">
        <v>64</v>
      </c>
      <c r="C211" s="10">
        <v>2.7777777777777776E-2</v>
      </c>
      <c r="D211" s="15">
        <v>3.3379629629629634E-2</v>
      </c>
      <c r="E211" s="14">
        <f>D211-C211</f>
        <v>5.6018518518518579E-3</v>
      </c>
    </row>
    <row r="212" spans="1:5" x14ac:dyDescent="0.25">
      <c r="A212">
        <v>2</v>
      </c>
      <c r="B212" s="5" t="s">
        <v>65</v>
      </c>
      <c r="C212" s="10">
        <v>2.7777777777777776E-2</v>
      </c>
      <c r="D212" s="17">
        <v>3.366898148148148E-2</v>
      </c>
      <c r="E212" s="14">
        <f>D212-C212</f>
        <v>5.8912037037037041E-3</v>
      </c>
    </row>
    <row r="213" spans="1:5" x14ac:dyDescent="0.25">
      <c r="A213">
        <v>3</v>
      </c>
      <c r="B213" s="5" t="s">
        <v>138</v>
      </c>
      <c r="C213" s="10">
        <v>2.7777777777777776E-2</v>
      </c>
      <c r="D213" s="17">
        <v>3.5891203703703703E-2</v>
      </c>
      <c r="E213" s="14">
        <f>D213-C213</f>
        <v>8.1134259259259267E-3</v>
      </c>
    </row>
    <row r="214" spans="1:5" x14ac:dyDescent="0.25">
      <c r="A214">
        <v>4</v>
      </c>
      <c r="B214" s="7" t="s">
        <v>137</v>
      </c>
      <c r="C214" s="10">
        <v>2.7777777777777776E-2</v>
      </c>
      <c r="D214" s="15">
        <v>3.6319444444444439E-2</v>
      </c>
      <c r="E214" s="14">
        <f>D214-C214</f>
        <v>8.5416666666666627E-3</v>
      </c>
    </row>
    <row r="215" spans="1:5" x14ac:dyDescent="0.25">
      <c r="A215">
        <v>5</v>
      </c>
      <c r="B215" s="7" t="s">
        <v>139</v>
      </c>
      <c r="C215" s="10">
        <v>2.7777777777777776E-2</v>
      </c>
      <c r="D215" s="15">
        <v>3.7268518518518513E-2</v>
      </c>
      <c r="E215" s="14">
        <f>D215-C215</f>
        <v>9.4907407407407371E-3</v>
      </c>
    </row>
    <row r="216" spans="1:5" x14ac:dyDescent="0.25">
      <c r="A216" s="6"/>
      <c r="B216" s="7"/>
      <c r="C216" s="11"/>
      <c r="D216" s="7"/>
      <c r="E216" s="8"/>
    </row>
    <row r="218" spans="1:5" x14ac:dyDescent="0.25">
      <c r="A218" t="s">
        <v>6</v>
      </c>
    </row>
    <row r="219" spans="1:5" x14ac:dyDescent="0.25">
      <c r="A219" s="1" t="s">
        <v>183</v>
      </c>
      <c r="B219" s="2" t="s">
        <v>0</v>
      </c>
      <c r="C219" s="2" t="s">
        <v>1</v>
      </c>
      <c r="D219" s="2" t="s">
        <v>2</v>
      </c>
      <c r="E219" s="3" t="s">
        <v>3</v>
      </c>
    </row>
    <row r="220" spans="1:5" x14ac:dyDescent="0.25">
      <c r="A220" s="4">
        <v>1</v>
      </c>
      <c r="B220" s="5" t="s">
        <v>9</v>
      </c>
      <c r="C220" s="10">
        <v>3.125E-2</v>
      </c>
      <c r="D220" s="17">
        <v>3.7361111111111109E-2</v>
      </c>
      <c r="E220" s="14">
        <f>D220-C220</f>
        <v>6.1111111111111088E-3</v>
      </c>
    </row>
    <row r="221" spans="1:5" x14ac:dyDescent="0.25">
      <c r="A221" s="6">
        <v>2</v>
      </c>
      <c r="B221" s="7" t="s">
        <v>8</v>
      </c>
      <c r="C221" s="10">
        <v>3.125E-2</v>
      </c>
      <c r="D221" s="15">
        <v>3.9166666666666662E-2</v>
      </c>
      <c r="E221" s="14">
        <f>D221-C221</f>
        <v>7.9166666666666621E-3</v>
      </c>
    </row>
    <row r="222" spans="1:5" x14ac:dyDescent="0.25">
      <c r="A222" s="4">
        <v>3</v>
      </c>
      <c r="B222" s="5" t="s">
        <v>7</v>
      </c>
      <c r="C222" s="10">
        <v>3.125E-2</v>
      </c>
      <c r="D222" s="17">
        <v>3.9837962962962964E-2</v>
      </c>
      <c r="E222" s="14">
        <f>D222-C222</f>
        <v>8.5879629629629639E-3</v>
      </c>
    </row>
    <row r="223" spans="1:5" x14ac:dyDescent="0.25">
      <c r="A223" s="6"/>
      <c r="B223" s="7"/>
      <c r="C223" s="10"/>
      <c r="D223" s="7"/>
      <c r="E223" s="14"/>
    </row>
    <row r="224" spans="1:5" x14ac:dyDescent="0.25">
      <c r="A224" s="4">
        <v>1</v>
      </c>
      <c r="B224" s="5" t="s">
        <v>10</v>
      </c>
      <c r="C224" s="10">
        <v>3.125E-2</v>
      </c>
      <c r="D224" s="17">
        <v>3.9305555555555559E-2</v>
      </c>
      <c r="E224" s="14">
        <f t="shared" ref="E224:E230" si="3">D224-C224</f>
        <v>8.0555555555555589E-3</v>
      </c>
    </row>
    <row r="225" spans="1:5" x14ac:dyDescent="0.25">
      <c r="A225" s="6"/>
      <c r="B225" s="7"/>
      <c r="C225" s="10"/>
      <c r="D225" s="7"/>
      <c r="E225" s="14"/>
    </row>
    <row r="226" spans="1:5" x14ac:dyDescent="0.25">
      <c r="A226" s="4">
        <v>1</v>
      </c>
      <c r="B226" s="5" t="s">
        <v>11</v>
      </c>
      <c r="C226" s="10">
        <v>3.125E-2</v>
      </c>
      <c r="D226" s="17">
        <v>3.6087962962962968E-2</v>
      </c>
      <c r="E226" s="14">
        <f t="shared" si="3"/>
        <v>4.8379629629629675E-3</v>
      </c>
    </row>
    <row r="227" spans="1:5" x14ac:dyDescent="0.25">
      <c r="A227" s="6"/>
      <c r="B227" s="7"/>
      <c r="C227" s="10"/>
      <c r="D227" s="7"/>
      <c r="E227" s="14"/>
    </row>
    <row r="228" spans="1:5" x14ac:dyDescent="0.25">
      <c r="A228" s="4">
        <v>1</v>
      </c>
      <c r="B228" s="5" t="s">
        <v>12</v>
      </c>
      <c r="C228" s="10">
        <v>3.125E-2</v>
      </c>
      <c r="D228" s="17">
        <v>3.6562499999999998E-2</v>
      </c>
      <c r="E228" s="14">
        <f t="shared" si="3"/>
        <v>5.3124999999999978E-3</v>
      </c>
    </row>
    <row r="229" spans="1:5" x14ac:dyDescent="0.25">
      <c r="A229" s="4">
        <v>2</v>
      </c>
      <c r="B229" s="5" t="s">
        <v>13</v>
      </c>
      <c r="C229" s="10">
        <v>3.125E-2</v>
      </c>
      <c r="D229" s="17">
        <v>3.6944444444444446E-2</v>
      </c>
      <c r="E229" s="14">
        <f t="shared" si="3"/>
        <v>5.6944444444444464E-3</v>
      </c>
    </row>
    <row r="230" spans="1:5" x14ac:dyDescent="0.25">
      <c r="A230" s="4">
        <v>3</v>
      </c>
      <c r="B230" s="5" t="s">
        <v>179</v>
      </c>
      <c r="C230" s="10">
        <v>3.125E-2</v>
      </c>
      <c r="D230" s="17">
        <v>3.7754629629629631E-2</v>
      </c>
      <c r="E230" s="14">
        <f t="shared" si="3"/>
        <v>6.504629629629631E-3</v>
      </c>
    </row>
    <row r="231" spans="1:5" x14ac:dyDescent="0.25">
      <c r="A231" s="4">
        <v>4</v>
      </c>
      <c r="B231" s="5" t="s">
        <v>178</v>
      </c>
      <c r="C231" s="10">
        <v>3.125E-2</v>
      </c>
      <c r="D231" s="17">
        <v>3.7777777777777778E-2</v>
      </c>
      <c r="E231" s="14">
        <f t="shared" ref="E231" si="4">D231-C231</f>
        <v>6.5277777777777782E-3</v>
      </c>
    </row>
  </sheetData>
  <sortState xmlns:xlrd2="http://schemas.microsoft.com/office/spreadsheetml/2017/richdata2" ref="A270:E272">
    <sortCondition ref="E272"/>
  </sortState>
  <pageMargins left="0.7" right="0.7" top="0.75" bottom="0.75" header="0.3" footer="0.3"/>
  <pageSetup paperSize="9" scale="96" fitToHeight="0" orientation="portrait" r:id="rId1"/>
  <rowBreaks count="4" manualBreakCount="4">
    <brk id="56" max="16383" man="1"/>
    <brk id="112" max="16383" man="1"/>
    <brk id="166" max="16383" man="1"/>
    <brk id="270" max="16383" man="1"/>
  </rowBreaks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Taul1</vt:lpstr>
      <vt:lpstr>Taul2</vt:lpstr>
    </vt:vector>
  </TitlesOfParts>
  <Company>Oulaisten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Oppilas</dc:creator>
  <cp:lastModifiedBy>Jyri Hämäläinen</cp:lastModifiedBy>
  <cp:lastPrinted>2023-02-24T10:25:27Z</cp:lastPrinted>
  <dcterms:created xsi:type="dcterms:W3CDTF">2023-02-23T18:06:03Z</dcterms:created>
  <dcterms:modified xsi:type="dcterms:W3CDTF">2023-03-02T06:20:21Z</dcterms:modified>
</cp:coreProperties>
</file>